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1985" windowHeight="7320" activeTab="0"/>
  </bookViews>
  <sheets>
    <sheet name="Лист2 (2)" sheetId="1" r:id="rId1"/>
  </sheets>
  <definedNames/>
  <calcPr fullCalcOnLoad="1"/>
</workbook>
</file>

<file path=xl/sharedStrings.xml><?xml version="1.0" encoding="utf-8"?>
<sst xmlns="http://schemas.openxmlformats.org/spreadsheetml/2006/main" count="898" uniqueCount="160">
  <si>
    <t>Рз</t>
  </si>
  <si>
    <t>ПР</t>
  </si>
  <si>
    <t>Общегосударственные вопросы</t>
  </si>
  <si>
    <t>Обслуживание государственного и муниципального долга</t>
  </si>
  <si>
    <t xml:space="preserve">  Код главы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</si>
  <si>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Федерациии,местных администраций</t>
  </si>
  <si>
    <t>017</t>
  </si>
  <si>
    <t>Наименование</t>
  </si>
  <si>
    <t>01</t>
  </si>
  <si>
    <t>02</t>
  </si>
  <si>
    <t>03</t>
  </si>
  <si>
    <t>04</t>
  </si>
  <si>
    <t>11</t>
  </si>
  <si>
    <t>13</t>
  </si>
  <si>
    <t>09</t>
  </si>
  <si>
    <t>14</t>
  </si>
  <si>
    <t>05</t>
  </si>
  <si>
    <t>08</t>
  </si>
  <si>
    <t>Резерные фонды</t>
  </si>
  <si>
    <t>рублей</t>
  </si>
  <si>
    <t>Непрограммные расходы</t>
  </si>
  <si>
    <t>Администрация Нижнебузулинского сельсовета</t>
  </si>
  <si>
    <t>Организация и проведение мероприятий по реализации муниципальной программы</t>
  </si>
  <si>
    <t>Обеспечение пожарной безопасности</t>
  </si>
  <si>
    <t>10</t>
  </si>
  <si>
    <t>Национальная оборона</t>
  </si>
  <si>
    <t>Расходы на обеспечение переданных полномочий</t>
  </si>
  <si>
    <t>Расходы на содержание хозяйственного персонала органов местного самоуправления</t>
  </si>
  <si>
    <t xml:space="preserve">  ЦСР </t>
  </si>
  <si>
    <t xml:space="preserve"> ВР </t>
  </si>
  <si>
    <t>Мобилизационная и вневойсковая подготовка</t>
  </si>
  <si>
    <t>121</t>
  </si>
  <si>
    <t>КЭК</t>
  </si>
  <si>
    <t>213</t>
  </si>
  <si>
    <t>211</t>
  </si>
  <si>
    <t>221</t>
  </si>
  <si>
    <t>222</t>
  </si>
  <si>
    <t>122</t>
  </si>
  <si>
    <t>Прочие услуги</t>
  </si>
  <si>
    <t>226</t>
  </si>
  <si>
    <t>223</t>
  </si>
  <si>
    <t>225</t>
  </si>
  <si>
    <t>290</t>
  </si>
  <si>
    <t>851</t>
  </si>
  <si>
    <t>850</t>
  </si>
  <si>
    <t>310</t>
  </si>
  <si>
    <t>340</t>
  </si>
  <si>
    <t>Услуги связи</t>
  </si>
  <si>
    <t>Работы и услуги по содержанию имущества</t>
  </si>
  <si>
    <t>Увеличение стоимости основных средств</t>
  </si>
  <si>
    <t>Транспортные услуги</t>
  </si>
  <si>
    <t>Коммунальные услуги</t>
  </si>
  <si>
    <t>Уплата налога на имущество организаций и земельного налога</t>
  </si>
  <si>
    <t>Уплата прочих налогов, сборов и иных обязательных платежей</t>
  </si>
  <si>
    <t>852</t>
  </si>
  <si>
    <t>Прочие расходы</t>
  </si>
  <si>
    <t>870</t>
  </si>
  <si>
    <t>Увеличение стоимости материальных запасов</t>
  </si>
  <si>
    <t>251</t>
  </si>
  <si>
    <t>540</t>
  </si>
  <si>
    <t>РОСПИСЬ РАСХОДОВ</t>
  </si>
  <si>
    <t xml:space="preserve">                                 (главный распорядитель бюджетных средств)</t>
  </si>
  <si>
    <t>244</t>
  </si>
  <si>
    <t>231</t>
  </si>
  <si>
    <t>730</t>
  </si>
  <si>
    <t>Непрограммные расходы местных бюджетов</t>
  </si>
  <si>
    <t>Обеспечение функционирования главы муниципального образования</t>
  </si>
  <si>
    <t xml:space="preserve">Резервные средства </t>
  </si>
  <si>
    <t>Прочая закупка товаров, работ и услуг для обеспечения государственных(муниципальных) нужд</t>
  </si>
  <si>
    <t>Подпрограмма "Благоустройство"</t>
  </si>
  <si>
    <t>Мероприятия по уничтожению сырьевой базы конопли на территории сельсовета</t>
  </si>
  <si>
    <t>Расходы по обеспечению переданных полномочий</t>
  </si>
  <si>
    <t>Обеспечение мерприятий по модернизации объектов коммунальной инфраструктуры</t>
  </si>
  <si>
    <t>Муниципальная программа "Дорожная деятельность в отношении автомобильных дорог общего пользования в границах населенных пунктов Нижнебузулинского сельсовета, а также осуществление иных полномочий  в области использования автомобильных дорог и осуществления дорожной деятельности в соответствии с законодательством РФ на 2014-2018г.г."</t>
  </si>
  <si>
    <t>Нацианальна безопасность и правоохранительная деятельность</t>
  </si>
  <si>
    <t>Увеоичение стоимости материальных запасов</t>
  </si>
  <si>
    <t xml:space="preserve">Организация и проведение мероприятий по реализации муниципальной программы </t>
  </si>
  <si>
    <t>ИТОГО</t>
  </si>
  <si>
    <t>Иные межбюджетные трансферты</t>
  </si>
  <si>
    <t>Перечисления другим бюджетам бюджетной системы РФ</t>
  </si>
  <si>
    <t>Расходы на мероприятия по благоустройству поселений</t>
  </si>
  <si>
    <t>Расходы на обеспечение деятельности (оказание услуг) муниципальных учреждений культуры</t>
  </si>
  <si>
    <t>Мероприятия в области физической культуры и спорта</t>
  </si>
  <si>
    <t>Осуществление дорожной деятельности в отношении автомобильных дорог местного знвчения и сооружений на них</t>
  </si>
  <si>
    <t>Перечисления другим бюджетам бюджетной системы Российской Федерации</t>
  </si>
  <si>
    <t>Фонд оплаты труда государственных (муниципальных) органов и взносы по обязательному социальному страхованию</t>
  </si>
  <si>
    <t>Заработная плата</t>
  </si>
  <si>
    <t>Резервный фонд администрации</t>
  </si>
  <si>
    <t>Технические и технологические мероприятия</t>
  </si>
  <si>
    <t>Расходы на обеспечение пожарной безопасности</t>
  </si>
  <si>
    <t>Функционирование высшего должностного лица субъекта Российской Федерации и муниципального образования</t>
  </si>
  <si>
    <t>Иные выплаты персоналу государственных(муниципальных)органов,за исключением фонда оплаты труда</t>
  </si>
  <si>
    <t>88.1.00.00000</t>
  </si>
  <si>
    <t>88 1 00 80010</t>
  </si>
  <si>
    <t>Содержание органов местного самоуправления</t>
  </si>
  <si>
    <t>88.1.00.10190</t>
  </si>
  <si>
    <t>Фонд оплаты труда государственных (муниципальных) органов</t>
  </si>
  <si>
    <t>Начисления на выплаты по оплате труда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</si>
  <si>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</si>
  <si>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88.1.00.10640</t>
  </si>
  <si>
    <t>88.1.00.11190</t>
  </si>
  <si>
    <t>88 1 00 80160</t>
  </si>
  <si>
    <t>88 1 00 00000</t>
  </si>
  <si>
    <t>Расходы на осуществление части   полномочий по решению вопросов местного значения поселния</t>
  </si>
  <si>
    <t>03 0 00 10660</t>
  </si>
  <si>
    <t>02 0 00 10590</t>
  </si>
  <si>
    <t>01 2 00 00000</t>
  </si>
  <si>
    <t>02 0 00 00000</t>
  </si>
  <si>
    <t>04 0 00 00000</t>
  </si>
  <si>
    <t>05 0 00 0000</t>
  </si>
  <si>
    <t>03 0 00 00000</t>
  </si>
  <si>
    <t>88 0 00 00000</t>
  </si>
  <si>
    <t>88 1 00 51180</t>
  </si>
  <si>
    <t>88 1 00 10630</t>
  </si>
  <si>
    <t>Пособия, компенсации и иные социальные выплаты гражданам, кроме публичных нормативных обязательств</t>
  </si>
  <si>
    <t>Пенсии, пособия, выплачиваемые организациями сектора государственного управления</t>
  </si>
  <si>
    <t>88 1 00 70660</t>
  </si>
  <si>
    <t>Социальная политика</t>
  </si>
  <si>
    <t>Социальное обеспечение</t>
  </si>
  <si>
    <t>321</t>
  </si>
  <si>
    <t>129</t>
  </si>
  <si>
    <t>Культура</t>
  </si>
  <si>
    <t>Уплата налогов, сборов и иных обязательных платежей в бюджетную систему Российской Федерации</t>
  </si>
  <si>
    <t>88 1 00 80170</t>
  </si>
  <si>
    <t>Обслуживание муниципального долга</t>
  </si>
  <si>
    <t>Обслуживание внутреннего долга</t>
  </si>
  <si>
    <t>264</t>
  </si>
  <si>
    <t>к Решению</t>
  </si>
  <si>
    <t>88 1 00 80180</t>
  </si>
  <si>
    <t>247</t>
  </si>
  <si>
    <t>853</t>
  </si>
  <si>
    <t>Другие общегосударственные вопросы</t>
  </si>
  <si>
    <t>88 1 00 80150</t>
  </si>
  <si>
    <t>Расходы на осуществление части полномочий по решению вопросов местного значения поселений в соответствии с заключенными договорами</t>
  </si>
  <si>
    <t xml:space="preserve">Фонд платы труда </t>
  </si>
  <si>
    <t>Муниципальные программы на 2015-2025г.г.</t>
  </si>
  <si>
    <t>Муниципальная программа "Обеспечение первичных мер пожарной безопасности, защита населения и территории от чрезвычайных ситуаций Нижнебузулинского сельсовета на 2015-2025г.г."</t>
  </si>
  <si>
    <t>Муниципальная программа "Профилактика терроризма  и экстремизма на территории Нижнебузулинского сельсовета на 2015-2025г.г."</t>
  </si>
  <si>
    <t>Подпрограмма "Противодействие злоупотреблению наркотическими средствами и их незаконному обороту на территории Нижнебузулинского сельского поселения на 2015-2025г.г."</t>
  </si>
  <si>
    <t>Муниципальная программа "Модернизация объектов коммунальной инфраструктурына территории Нижнебузулинского сельсовета на 2015-2025г.г."</t>
  </si>
  <si>
    <t xml:space="preserve">Муниципальная программа "Развитие культуры, физической культуры и спорта на территории Нижнебузулинского сельского поселения на 2015-2025г.г." </t>
  </si>
  <si>
    <t>2024 год</t>
  </si>
  <si>
    <t xml:space="preserve"> бюджета Нижнебузулинского сельсовета на 2023 год и плановый период 2024 и 2025 годов</t>
  </si>
  <si>
    <t>2023год</t>
  </si>
  <si>
    <t>2025 год</t>
  </si>
  <si>
    <t>05 0 03 80230</t>
  </si>
  <si>
    <t>06 0 01 12220</t>
  </si>
  <si>
    <t>01 2 01 12220</t>
  </si>
  <si>
    <t>01 2 01 80300</t>
  </si>
  <si>
    <t>04 0 01 12260</t>
  </si>
  <si>
    <t>03 0 02 80410</t>
  </si>
  <si>
    <t>01 1 01 80220</t>
  </si>
  <si>
    <t>01 1 01 00000</t>
  </si>
  <si>
    <t>02 1 01 10590</t>
  </si>
  <si>
    <t>02 2 02 80130</t>
  </si>
  <si>
    <t>04 0 01 12220</t>
  </si>
  <si>
    <t>88 1 00 10720</t>
  </si>
  <si>
    <t>88 1 00 11520</t>
  </si>
  <si>
    <t>88 0 00 80640</t>
  </si>
  <si>
    <r>
      <t>от "14</t>
    </r>
    <r>
      <rPr>
        <sz val="10"/>
        <rFont val="Arial Cyr"/>
        <family val="0"/>
      </rPr>
      <t>" августа 2023г № 11</t>
    </r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</si>
</sst>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_р_._-;\-* #,##0_р_._-;_-* &quot;-&quot;??_р_._-;_-@_-"/>
    <numFmt numFmtId="181" formatCode="0.0"/>
    <numFmt numFmtId="182" formatCode="0.000"/>
    <numFmt numFmtId="183" formatCode="0.0000"/>
    <numFmt numFmtId="184" formatCode="0.00000"/>
    <numFmt numFmtId="185" formatCode="0.000000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[$-FC19]d\ mmmm\ yyyy\ &quot;г.&quot;"/>
  </numFmts>
  <fonts count="5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/>
      <bottom style="hair"/>
    </border>
    <border>
      <left style="medium"/>
      <right style="medium"/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wrapText="1"/>
    </xf>
    <xf numFmtId="0" fontId="4" fillId="0" borderId="12" xfId="0" applyFont="1" applyFill="1" applyBorder="1" applyAlignment="1">
      <alignment horizontal="center" wrapText="1"/>
    </xf>
    <xf numFmtId="0" fontId="4" fillId="0" borderId="13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left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2" fontId="7" fillId="0" borderId="10" xfId="0" applyNumberFormat="1" applyFont="1" applyBorder="1" applyAlignment="1">
      <alignment horizontal="center" vertical="center"/>
    </xf>
    <xf numFmtId="2" fontId="7" fillId="0" borderId="13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wrapText="1"/>
    </xf>
    <xf numFmtId="2" fontId="6" fillId="0" borderId="10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wrapText="1"/>
    </xf>
    <xf numFmtId="49" fontId="7" fillId="0" borderId="10" xfId="0" applyNumberFormat="1" applyFont="1" applyFill="1" applyBorder="1" applyAlignment="1" applyProtection="1">
      <alignment horizontal="center" vertical="top" wrapText="1"/>
      <protection/>
    </xf>
    <xf numFmtId="2" fontId="7" fillId="33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left" wrapText="1"/>
    </xf>
    <xf numFmtId="0" fontId="8" fillId="0" borderId="14" xfId="0" applyFont="1" applyBorder="1" applyAlignment="1">
      <alignment horizontal="left" vertical="top" wrapText="1"/>
    </xf>
    <xf numFmtId="2" fontId="7" fillId="33" borderId="10" xfId="0" applyNumberFormat="1" applyFont="1" applyFill="1" applyBorder="1" applyAlignment="1">
      <alignment horizontal="center" vertical="center" wrapText="1"/>
    </xf>
    <xf numFmtId="49" fontId="8" fillId="0" borderId="15" xfId="0" applyNumberFormat="1" applyFont="1" applyBorder="1" applyAlignment="1" applyProtection="1">
      <alignment horizontal="left" vertical="top" wrapText="1"/>
      <protection/>
    </xf>
    <xf numFmtId="49" fontId="8" fillId="0" borderId="10" xfId="0" applyNumberFormat="1" applyFont="1" applyBorder="1" applyAlignment="1" applyProtection="1">
      <alignment horizontal="left" vertical="top" wrapText="1"/>
      <protection/>
    </xf>
    <xf numFmtId="49" fontId="7" fillId="0" borderId="10" xfId="0" applyNumberFormat="1" applyFont="1" applyFill="1" applyBorder="1" applyAlignment="1" applyProtection="1">
      <alignment horizontal="center" wrapText="1"/>
      <protection/>
    </xf>
    <xf numFmtId="2" fontId="7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wrapText="1"/>
    </xf>
    <xf numFmtId="0" fontId="8" fillId="34" borderId="10" xfId="53" applyFont="1" applyFill="1" applyBorder="1" applyAlignment="1">
      <alignment horizontal="left" wrapText="1"/>
      <protection/>
    </xf>
    <xf numFmtId="49" fontId="7" fillId="34" borderId="10" xfId="53" applyNumberFormat="1" applyFont="1" applyFill="1" applyBorder="1" applyAlignment="1">
      <alignment horizontal="center"/>
      <protection/>
    </xf>
    <xf numFmtId="0" fontId="8" fillId="34" borderId="16" xfId="0" applyFont="1" applyFill="1" applyBorder="1" applyAlignment="1">
      <alignment horizontal="left" vertical="top" wrapText="1"/>
    </xf>
    <xf numFmtId="2" fontId="6" fillId="33" borderId="10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49" fontId="7" fillId="34" borderId="10" xfId="0" applyNumberFormat="1" applyFont="1" applyFill="1" applyBorder="1" applyAlignment="1">
      <alignment horizontal="center" wrapText="1"/>
    </xf>
    <xf numFmtId="0" fontId="8" fillId="34" borderId="10" xfId="0" applyFont="1" applyFill="1" applyBorder="1" applyAlignment="1">
      <alignment horizontal="left" wrapText="1"/>
    </xf>
    <xf numFmtId="0" fontId="7" fillId="0" borderId="10" xfId="0" applyNumberFormat="1" applyFont="1" applyFill="1" applyBorder="1" applyAlignment="1">
      <alignment horizontal="center" wrapText="1"/>
    </xf>
    <xf numFmtId="0" fontId="4" fillId="34" borderId="10" xfId="0" applyFont="1" applyFill="1" applyBorder="1" applyAlignment="1">
      <alignment horizontal="left" wrapText="1"/>
    </xf>
    <xf numFmtId="0" fontId="5" fillId="35" borderId="10" xfId="0" applyFont="1" applyFill="1" applyBorder="1" applyAlignment="1">
      <alignment horizontal="left" vertical="top" wrapText="1"/>
    </xf>
    <xf numFmtId="49" fontId="6" fillId="35" borderId="10" xfId="0" applyNumberFormat="1" applyFont="1" applyFill="1" applyBorder="1" applyAlignment="1">
      <alignment horizontal="center" wrapText="1"/>
    </xf>
    <xf numFmtId="2" fontId="6" fillId="35" borderId="10" xfId="0" applyNumberFormat="1" applyFont="1" applyFill="1" applyBorder="1" applyAlignment="1">
      <alignment horizontal="center" vertical="center" wrapText="1"/>
    </xf>
    <xf numFmtId="0" fontId="8" fillId="35" borderId="17" xfId="0" applyFont="1" applyFill="1" applyBorder="1" applyAlignment="1">
      <alignment horizontal="left" vertical="top" wrapText="1"/>
    </xf>
    <xf numFmtId="2" fontId="6" fillId="35" borderId="10" xfId="0" applyNumberFormat="1" applyFont="1" applyFill="1" applyBorder="1" applyAlignment="1">
      <alignment horizontal="center" vertical="center"/>
    </xf>
    <xf numFmtId="0" fontId="5" fillId="35" borderId="10" xfId="0" applyFont="1" applyFill="1" applyBorder="1" applyAlignment="1">
      <alignment horizontal="left" wrapText="1"/>
    </xf>
    <xf numFmtId="49" fontId="7" fillId="35" borderId="10" xfId="0" applyNumberFormat="1" applyFont="1" applyFill="1" applyBorder="1" applyAlignment="1">
      <alignment horizontal="center" wrapText="1"/>
    </xf>
    <xf numFmtId="2" fontId="7" fillId="35" borderId="10" xfId="0" applyNumberFormat="1" applyFont="1" applyFill="1" applyBorder="1" applyAlignment="1">
      <alignment horizontal="center" vertical="center"/>
    </xf>
    <xf numFmtId="49" fontId="48" fillId="34" borderId="10" xfId="0" applyNumberFormat="1" applyFont="1" applyFill="1" applyBorder="1" applyAlignment="1">
      <alignment horizontal="center" wrapText="1"/>
    </xf>
    <xf numFmtId="49" fontId="48" fillId="34" borderId="10" xfId="0" applyNumberFormat="1" applyFont="1" applyFill="1" applyBorder="1" applyAlignment="1">
      <alignment wrapText="1"/>
    </xf>
    <xf numFmtId="49" fontId="49" fillId="34" borderId="10" xfId="0" applyNumberFormat="1" applyFont="1" applyFill="1" applyBorder="1" applyAlignment="1">
      <alignment horizontal="center" wrapText="1"/>
    </xf>
    <xf numFmtId="49" fontId="49" fillId="34" borderId="10" xfId="0" applyNumberFormat="1" applyFont="1" applyFill="1" applyBorder="1" applyAlignment="1">
      <alignment wrapText="1"/>
    </xf>
    <xf numFmtId="2" fontId="49" fillId="34" borderId="10" xfId="0" applyNumberFormat="1" applyFont="1" applyFill="1" applyBorder="1" applyAlignment="1">
      <alignment/>
    </xf>
    <xf numFmtId="2" fontId="49" fillId="34" borderId="10" xfId="0" applyNumberFormat="1" applyFont="1" applyFill="1" applyBorder="1" applyAlignment="1">
      <alignment wrapText="1"/>
    </xf>
    <xf numFmtId="49" fontId="49" fillId="35" borderId="10" xfId="0" applyNumberFormat="1" applyFont="1" applyFill="1" applyBorder="1" applyAlignment="1">
      <alignment wrapText="1"/>
    </xf>
    <xf numFmtId="0" fontId="49" fillId="35" borderId="10" xfId="0" applyFont="1" applyFill="1" applyBorder="1" applyAlignment="1">
      <alignment/>
    </xf>
    <xf numFmtId="2" fontId="48" fillId="35" borderId="10" xfId="0" applyNumberFormat="1" applyFont="1" applyFill="1" applyBorder="1" applyAlignment="1">
      <alignment/>
    </xf>
    <xf numFmtId="0" fontId="5" fillId="35" borderId="10" xfId="53" applyFont="1" applyFill="1" applyBorder="1" applyAlignment="1">
      <alignment horizontal="left" wrapText="1"/>
      <protection/>
    </xf>
    <xf numFmtId="0" fontId="10" fillId="35" borderId="10" xfId="0" applyFont="1" applyFill="1" applyBorder="1" applyAlignment="1">
      <alignment horizontal="left" wrapText="1"/>
    </xf>
    <xf numFmtId="49" fontId="48" fillId="35" borderId="10" xfId="0" applyNumberFormat="1" applyFont="1" applyFill="1" applyBorder="1" applyAlignment="1">
      <alignment horizontal="center" wrapText="1"/>
    </xf>
    <xf numFmtId="49" fontId="48" fillId="35" borderId="10" xfId="0" applyNumberFormat="1" applyFont="1" applyFill="1" applyBorder="1" applyAlignment="1">
      <alignment wrapText="1"/>
    </xf>
    <xf numFmtId="2" fontId="7" fillId="0" borderId="10" xfId="0" applyNumberFormat="1" applyFont="1" applyFill="1" applyBorder="1" applyAlignment="1">
      <alignment horizontal="center" vertical="center" wrapText="1"/>
    </xf>
    <xf numFmtId="2" fontId="49" fillId="0" borderId="10" xfId="0" applyNumberFormat="1" applyFont="1" applyFill="1" applyBorder="1" applyAlignment="1">
      <alignment/>
    </xf>
    <xf numFmtId="0" fontId="8" fillId="35" borderId="10" xfId="0" applyFont="1" applyFill="1" applyBorder="1" applyAlignment="1">
      <alignment horizontal="left" wrapText="1"/>
    </xf>
    <xf numFmtId="49" fontId="49" fillId="34" borderId="10" xfId="0" applyNumberFormat="1" applyFont="1" applyFill="1" applyBorder="1" applyAlignment="1">
      <alignment horizontal="left" wrapText="1"/>
    </xf>
    <xf numFmtId="49" fontId="7" fillId="0" borderId="10" xfId="0" applyNumberFormat="1" applyFont="1" applyFill="1" applyBorder="1" applyAlignment="1">
      <alignment horizontal="left" wrapText="1"/>
    </xf>
    <xf numFmtId="0" fontId="7" fillId="0" borderId="10" xfId="0" applyNumberFormat="1" applyFont="1" applyFill="1" applyBorder="1" applyAlignment="1">
      <alignment horizontal="left" vertical="center"/>
    </xf>
    <xf numFmtId="2" fontId="7" fillId="0" borderId="10" xfId="0" applyNumberFormat="1" applyFont="1" applyFill="1" applyBorder="1" applyAlignment="1">
      <alignment horizontal="left" vertical="center"/>
    </xf>
    <xf numFmtId="2" fontId="49" fillId="34" borderId="10" xfId="0" applyNumberFormat="1" applyFont="1" applyFill="1" applyBorder="1" applyAlignment="1">
      <alignment horizontal="right"/>
    </xf>
    <xf numFmtId="2" fontId="6" fillId="35" borderId="10" xfId="0" applyNumberFormat="1" applyFon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0" fontId="11" fillId="0" borderId="18" xfId="0" applyFont="1" applyFill="1" applyBorder="1" applyAlignment="1">
      <alignment horizontal="right"/>
    </xf>
    <xf numFmtId="0" fontId="3" fillId="0" borderId="18" xfId="0" applyFont="1" applyFill="1" applyBorder="1" applyAlignment="1">
      <alignment horizontal="right"/>
    </xf>
    <xf numFmtId="0" fontId="0" fillId="0" borderId="0" xfId="0" applyBorder="1" applyAlignment="1">
      <alignment horizontal="right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6"/>
  <sheetViews>
    <sheetView tabSelected="1" zoomScalePageLayoutView="0" workbookViewId="0" topLeftCell="A1">
      <selection activeCell="B167" sqref="A167:IV268"/>
    </sheetView>
  </sheetViews>
  <sheetFormatPr defaultColWidth="9.00390625" defaultRowHeight="12.75"/>
  <cols>
    <col min="1" max="1" width="86.00390625" style="3" customWidth="1"/>
    <col min="2" max="2" width="7.625" style="2" customWidth="1"/>
    <col min="3" max="3" width="6.375" style="2" customWidth="1"/>
    <col min="4" max="4" width="5.75390625" style="2" customWidth="1"/>
    <col min="5" max="5" width="19.00390625" style="2" customWidth="1"/>
    <col min="6" max="6" width="7.75390625" style="2" customWidth="1"/>
    <col min="7" max="7" width="8.00390625" style="2" customWidth="1"/>
    <col min="8" max="10" width="13.375" style="1" customWidth="1"/>
  </cols>
  <sheetData>
    <row r="1" spans="1:10" ht="15" customHeight="1">
      <c r="A1" s="76" t="s">
        <v>127</v>
      </c>
      <c r="B1" s="76"/>
      <c r="C1" s="76"/>
      <c r="D1" s="76"/>
      <c r="E1" s="76"/>
      <c r="F1" s="76"/>
      <c r="G1" s="76"/>
      <c r="H1" s="76"/>
      <c r="I1" s="76"/>
      <c r="J1" s="76"/>
    </row>
    <row r="2" spans="1:10" ht="21" customHeight="1">
      <c r="A2" s="76" t="s">
        <v>159</v>
      </c>
      <c r="B2" s="76"/>
      <c r="C2" s="76"/>
      <c r="D2" s="76"/>
      <c r="E2" s="76"/>
      <c r="F2" s="76"/>
      <c r="G2" s="76"/>
      <c r="H2" s="76"/>
      <c r="I2" s="76"/>
      <c r="J2" s="76"/>
    </row>
    <row r="3" spans="1:10" ht="18.75" customHeight="1">
      <c r="A3" s="73" t="s">
        <v>60</v>
      </c>
      <c r="B3" s="73"/>
      <c r="C3" s="73"/>
      <c r="D3" s="73"/>
      <c r="E3" s="73"/>
      <c r="F3" s="73"/>
      <c r="G3" s="73"/>
      <c r="H3" s="73"/>
      <c r="I3" s="73"/>
      <c r="J3" s="73"/>
    </row>
    <row r="4" spans="1:10" ht="27.75" customHeight="1">
      <c r="A4" s="73" t="s">
        <v>142</v>
      </c>
      <c r="B4" s="73"/>
      <c r="C4" s="73"/>
      <c r="D4" s="73"/>
      <c r="E4" s="73"/>
      <c r="F4" s="73"/>
      <c r="G4" s="73"/>
      <c r="H4" s="73"/>
      <c r="I4" s="73"/>
      <c r="J4" s="73"/>
    </row>
    <row r="5" spans="1:10" ht="18">
      <c r="A5" s="74"/>
      <c r="B5" s="75"/>
      <c r="C5" s="75"/>
      <c r="D5" s="75"/>
      <c r="E5" s="75"/>
      <c r="F5" s="75"/>
      <c r="G5" s="75"/>
      <c r="H5" s="75"/>
      <c r="I5" s="75"/>
      <c r="J5" s="75"/>
    </row>
    <row r="6" spans="1:10" ht="12.75">
      <c r="A6" s="8" t="s">
        <v>61</v>
      </c>
      <c r="B6" s="9"/>
      <c r="C6" s="9"/>
      <c r="D6" s="9"/>
      <c r="E6" s="9"/>
      <c r="F6" s="10"/>
      <c r="G6" s="10"/>
      <c r="H6" s="4" t="s">
        <v>143</v>
      </c>
      <c r="I6" s="4" t="s">
        <v>141</v>
      </c>
      <c r="J6" s="4" t="s">
        <v>144</v>
      </c>
    </row>
    <row r="7" spans="1:10" ht="21" customHeight="1">
      <c r="A7" s="77" t="s">
        <v>7</v>
      </c>
      <c r="B7" s="71" t="s">
        <v>4</v>
      </c>
      <c r="C7" s="72" t="s">
        <v>0</v>
      </c>
      <c r="D7" s="72" t="s">
        <v>1</v>
      </c>
      <c r="E7" s="72" t="s">
        <v>28</v>
      </c>
      <c r="F7" s="72" t="s">
        <v>29</v>
      </c>
      <c r="G7" s="5"/>
      <c r="H7" s="77" t="s">
        <v>19</v>
      </c>
      <c r="I7" s="77" t="s">
        <v>19</v>
      </c>
      <c r="J7" s="77" t="s">
        <v>19</v>
      </c>
    </row>
    <row r="8" spans="1:10" ht="12" customHeight="1">
      <c r="A8" s="80"/>
      <c r="B8" s="71"/>
      <c r="C8" s="72"/>
      <c r="D8" s="72"/>
      <c r="E8" s="72"/>
      <c r="F8" s="72"/>
      <c r="G8" s="6" t="s">
        <v>32</v>
      </c>
      <c r="H8" s="78"/>
      <c r="I8" s="78"/>
      <c r="J8" s="78"/>
    </row>
    <row r="9" spans="1:10" ht="13.5" customHeight="1" hidden="1">
      <c r="A9" s="81"/>
      <c r="B9" s="71"/>
      <c r="C9" s="72"/>
      <c r="D9" s="72"/>
      <c r="E9" s="72"/>
      <c r="F9" s="72"/>
      <c r="G9" s="7"/>
      <c r="H9" s="79"/>
      <c r="I9" s="79"/>
      <c r="J9" s="79"/>
    </row>
    <row r="10" spans="1:10" ht="14.25" customHeight="1">
      <c r="A10" s="11" t="s">
        <v>21</v>
      </c>
      <c r="B10" s="12" t="s">
        <v>6</v>
      </c>
      <c r="C10" s="13"/>
      <c r="D10" s="13"/>
      <c r="E10" s="13"/>
      <c r="F10" s="13"/>
      <c r="G10" s="14"/>
      <c r="H10" s="15">
        <f>H11</f>
        <v>8251291.39</v>
      </c>
      <c r="I10" s="15">
        <f>I11</f>
        <v>4463092.880000001</v>
      </c>
      <c r="J10" s="15">
        <f>J11</f>
        <v>4468292.880000001</v>
      </c>
    </row>
    <row r="11" spans="1:10" ht="14.25" customHeight="1">
      <c r="A11" s="11" t="s">
        <v>20</v>
      </c>
      <c r="B11" s="12" t="s">
        <v>6</v>
      </c>
      <c r="C11" s="13"/>
      <c r="D11" s="13"/>
      <c r="E11" s="13"/>
      <c r="F11" s="13"/>
      <c r="G11" s="14"/>
      <c r="H11" s="16">
        <f>H12+H61+H73+H85+H101+H102+H104</f>
        <v>8251291.39</v>
      </c>
      <c r="I11" s="16">
        <f>I12+I61+I73+I85</f>
        <v>4463092.880000001</v>
      </c>
      <c r="J11" s="16">
        <f>J12+J61+J73+J85</f>
        <v>4468292.880000001</v>
      </c>
    </row>
    <row r="12" spans="1:10" ht="12.75">
      <c r="A12" s="11" t="s">
        <v>2</v>
      </c>
      <c r="B12" s="17" t="s">
        <v>6</v>
      </c>
      <c r="C12" s="17" t="s">
        <v>8</v>
      </c>
      <c r="D12" s="17"/>
      <c r="E12" s="17"/>
      <c r="F12" s="17"/>
      <c r="G12" s="17"/>
      <c r="H12" s="18">
        <f>H13+H20+H48+H53+H82+H89</f>
        <v>3822236.52</v>
      </c>
      <c r="I12" s="18">
        <f>I13+I20+I48+I53+I82+I89</f>
        <v>4108882.56</v>
      </c>
      <c r="J12" s="18">
        <f>J13+J20+J48+J53+J82+J89</f>
        <v>4108882.56</v>
      </c>
    </row>
    <row r="13" spans="1:10" ht="26.25" thickBot="1">
      <c r="A13" s="44" t="s">
        <v>90</v>
      </c>
      <c r="B13" s="42" t="s">
        <v>6</v>
      </c>
      <c r="C13" s="42" t="s">
        <v>8</v>
      </c>
      <c r="D13" s="42" t="s">
        <v>9</v>
      </c>
      <c r="E13" s="42"/>
      <c r="F13" s="42"/>
      <c r="G13" s="42"/>
      <c r="H13" s="45">
        <f aca="true" t="shared" si="0" ref="H13:J15">H14</f>
        <v>920000</v>
      </c>
      <c r="I13" s="45">
        <f t="shared" si="0"/>
        <v>1045000</v>
      </c>
      <c r="J13" s="45">
        <f t="shared" si="0"/>
        <v>1045000</v>
      </c>
    </row>
    <row r="14" spans="1:10" ht="12.75">
      <c r="A14" s="11" t="s">
        <v>20</v>
      </c>
      <c r="B14" s="19" t="s">
        <v>6</v>
      </c>
      <c r="C14" s="19" t="s">
        <v>8</v>
      </c>
      <c r="D14" s="19" t="s">
        <v>9</v>
      </c>
      <c r="E14" s="20" t="s">
        <v>92</v>
      </c>
      <c r="F14" s="19"/>
      <c r="G14" s="19"/>
      <c r="H14" s="21">
        <f t="shared" si="0"/>
        <v>920000</v>
      </c>
      <c r="I14" s="21">
        <f t="shared" si="0"/>
        <v>1045000</v>
      </c>
      <c r="J14" s="21">
        <f t="shared" si="0"/>
        <v>1045000</v>
      </c>
    </row>
    <row r="15" spans="1:10" ht="15.75" customHeight="1" thickBot="1">
      <c r="A15" s="22" t="s">
        <v>66</v>
      </c>
      <c r="B15" s="19" t="s">
        <v>6</v>
      </c>
      <c r="C15" s="19" t="s">
        <v>8</v>
      </c>
      <c r="D15" s="19" t="s">
        <v>9</v>
      </c>
      <c r="E15" s="19" t="s">
        <v>93</v>
      </c>
      <c r="F15" s="19"/>
      <c r="G15" s="19"/>
      <c r="H15" s="21">
        <f t="shared" si="0"/>
        <v>920000</v>
      </c>
      <c r="I15" s="21">
        <f t="shared" si="0"/>
        <v>1045000</v>
      </c>
      <c r="J15" s="21">
        <f t="shared" si="0"/>
        <v>1045000</v>
      </c>
    </row>
    <row r="16" spans="1:10" ht="26.25" thickBot="1">
      <c r="A16" s="23" t="s">
        <v>85</v>
      </c>
      <c r="B16" s="19" t="s">
        <v>6</v>
      </c>
      <c r="C16" s="19" t="s">
        <v>8</v>
      </c>
      <c r="D16" s="19" t="s">
        <v>9</v>
      </c>
      <c r="E16" s="19" t="s">
        <v>93</v>
      </c>
      <c r="F16" s="19" t="s">
        <v>31</v>
      </c>
      <c r="G16" s="19"/>
      <c r="H16" s="24">
        <f>H17+H18</f>
        <v>920000</v>
      </c>
      <c r="I16" s="24">
        <f>I17+I18</f>
        <v>1045000</v>
      </c>
      <c r="J16" s="24">
        <f>J17+J18</f>
        <v>1045000</v>
      </c>
    </row>
    <row r="17" spans="1:10" ht="15" customHeight="1">
      <c r="A17" s="22" t="s">
        <v>86</v>
      </c>
      <c r="B17" s="19" t="s">
        <v>6</v>
      </c>
      <c r="C17" s="19" t="s">
        <v>8</v>
      </c>
      <c r="D17" s="19" t="s">
        <v>9</v>
      </c>
      <c r="E17" s="19" t="s">
        <v>93</v>
      </c>
      <c r="F17" s="19" t="s">
        <v>31</v>
      </c>
      <c r="G17" s="19" t="s">
        <v>34</v>
      </c>
      <c r="H17" s="24">
        <v>680000</v>
      </c>
      <c r="I17" s="24">
        <v>805000</v>
      </c>
      <c r="J17" s="24">
        <v>805000</v>
      </c>
    </row>
    <row r="18" spans="1:10" ht="17.25" customHeight="1">
      <c r="A18" s="25" t="s">
        <v>97</v>
      </c>
      <c r="B18" s="19" t="s">
        <v>6</v>
      </c>
      <c r="C18" s="19" t="s">
        <v>8</v>
      </c>
      <c r="D18" s="19" t="s">
        <v>9</v>
      </c>
      <c r="E18" s="19" t="s">
        <v>93</v>
      </c>
      <c r="F18" s="19" t="s">
        <v>31</v>
      </c>
      <c r="G18" s="19" t="s">
        <v>33</v>
      </c>
      <c r="H18" s="24">
        <v>240000</v>
      </c>
      <c r="I18" s="24">
        <v>240000</v>
      </c>
      <c r="J18" s="24">
        <v>240000</v>
      </c>
    </row>
    <row r="19" spans="1:10" ht="26.25" customHeight="1">
      <c r="A19" s="26" t="s">
        <v>98</v>
      </c>
      <c r="B19" s="19" t="s">
        <v>6</v>
      </c>
      <c r="C19" s="19" t="s">
        <v>8</v>
      </c>
      <c r="D19" s="19" t="s">
        <v>11</v>
      </c>
      <c r="E19" s="27" t="s">
        <v>95</v>
      </c>
      <c r="F19" s="19" t="s">
        <v>120</v>
      </c>
      <c r="G19" s="19" t="s">
        <v>33</v>
      </c>
      <c r="H19" s="28"/>
      <c r="I19" s="28"/>
      <c r="J19" s="28"/>
    </row>
    <row r="20" spans="1:10" ht="27.75" customHeight="1">
      <c r="A20" s="41" t="s">
        <v>5</v>
      </c>
      <c r="B20" s="42" t="s">
        <v>6</v>
      </c>
      <c r="C20" s="42" t="s">
        <v>8</v>
      </c>
      <c r="D20" s="42" t="s">
        <v>11</v>
      </c>
      <c r="E20" s="42"/>
      <c r="F20" s="42"/>
      <c r="G20" s="42"/>
      <c r="H20" s="43">
        <f>H21</f>
        <v>2647000</v>
      </c>
      <c r="I20" s="43">
        <f>I21</f>
        <v>2941000</v>
      </c>
      <c r="J20" s="43">
        <f>J21</f>
        <v>2941000</v>
      </c>
    </row>
    <row r="21" spans="1:10" ht="12.75">
      <c r="A21" s="11" t="s">
        <v>20</v>
      </c>
      <c r="B21" s="19" t="s">
        <v>6</v>
      </c>
      <c r="C21" s="19" t="s">
        <v>8</v>
      </c>
      <c r="D21" s="19" t="s">
        <v>11</v>
      </c>
      <c r="E21" s="20" t="s">
        <v>92</v>
      </c>
      <c r="F21" s="19"/>
      <c r="G21" s="19"/>
      <c r="H21" s="24">
        <f>H22+H43</f>
        <v>2647000</v>
      </c>
      <c r="I21" s="24">
        <f>I22+I43</f>
        <v>2941000</v>
      </c>
      <c r="J21" s="24">
        <f>J22+J43</f>
        <v>2941000</v>
      </c>
    </row>
    <row r="22" spans="1:10" ht="12.75">
      <c r="A22" s="29" t="s">
        <v>94</v>
      </c>
      <c r="B22" s="19" t="s">
        <v>6</v>
      </c>
      <c r="C22" s="19" t="s">
        <v>8</v>
      </c>
      <c r="D22" s="19" t="s">
        <v>11</v>
      </c>
      <c r="E22" s="20" t="s">
        <v>95</v>
      </c>
      <c r="F22" s="19"/>
      <c r="G22" s="19"/>
      <c r="H22" s="24">
        <f>H23+H27+H35</f>
        <v>2416000</v>
      </c>
      <c r="I22" s="24">
        <f>I23+I27+I35</f>
        <v>2709000</v>
      </c>
      <c r="J22" s="24">
        <f>J23+J27+J35</f>
        <v>2709000</v>
      </c>
    </row>
    <row r="23" spans="1:10" ht="12.75">
      <c r="A23" s="26" t="s">
        <v>96</v>
      </c>
      <c r="B23" s="19" t="s">
        <v>6</v>
      </c>
      <c r="C23" s="19" t="s">
        <v>8</v>
      </c>
      <c r="D23" s="19" t="s">
        <v>11</v>
      </c>
      <c r="E23" s="20" t="s">
        <v>95</v>
      </c>
      <c r="F23" s="19" t="s">
        <v>31</v>
      </c>
      <c r="G23" s="19"/>
      <c r="H23" s="62">
        <f>H24+H25</f>
        <v>1337000</v>
      </c>
      <c r="I23" s="62">
        <f>I24+I25</f>
        <v>1549000</v>
      </c>
      <c r="J23" s="62">
        <f>J24+J25</f>
        <v>1549000</v>
      </c>
    </row>
    <row r="24" spans="1:10" ht="12.75">
      <c r="A24" s="22" t="s">
        <v>86</v>
      </c>
      <c r="B24" s="19" t="s">
        <v>6</v>
      </c>
      <c r="C24" s="19" t="s">
        <v>8</v>
      </c>
      <c r="D24" s="19" t="s">
        <v>11</v>
      </c>
      <c r="E24" s="20" t="s">
        <v>95</v>
      </c>
      <c r="F24" s="19" t="s">
        <v>31</v>
      </c>
      <c r="G24" s="19" t="s">
        <v>34</v>
      </c>
      <c r="H24" s="62">
        <v>967000</v>
      </c>
      <c r="I24" s="62">
        <v>1179000</v>
      </c>
      <c r="J24" s="62">
        <v>1179000</v>
      </c>
    </row>
    <row r="25" spans="1:10" ht="12.75">
      <c r="A25" s="25" t="s">
        <v>97</v>
      </c>
      <c r="B25" s="19" t="s">
        <v>6</v>
      </c>
      <c r="C25" s="19" t="s">
        <v>8</v>
      </c>
      <c r="D25" s="19" t="s">
        <v>11</v>
      </c>
      <c r="E25" s="20" t="s">
        <v>95</v>
      </c>
      <c r="F25" s="19" t="s">
        <v>31</v>
      </c>
      <c r="G25" s="19" t="s">
        <v>33</v>
      </c>
      <c r="H25" s="62">
        <v>370000</v>
      </c>
      <c r="I25" s="62">
        <v>370000</v>
      </c>
      <c r="J25" s="62">
        <v>370000</v>
      </c>
    </row>
    <row r="26" spans="1:10" ht="25.5">
      <c r="A26" s="26" t="s">
        <v>98</v>
      </c>
      <c r="B26" s="19" t="s">
        <v>6</v>
      </c>
      <c r="C26" s="19" t="s">
        <v>8</v>
      </c>
      <c r="D26" s="19" t="s">
        <v>11</v>
      </c>
      <c r="E26" s="27" t="s">
        <v>95</v>
      </c>
      <c r="F26" s="19" t="s">
        <v>120</v>
      </c>
      <c r="G26" s="19" t="s">
        <v>33</v>
      </c>
      <c r="H26" s="28"/>
      <c r="I26" s="28"/>
      <c r="J26" s="28"/>
    </row>
    <row r="27" spans="1:10" ht="12.75">
      <c r="A27" s="30" t="s">
        <v>68</v>
      </c>
      <c r="B27" s="19" t="s">
        <v>6</v>
      </c>
      <c r="C27" s="19" t="s">
        <v>8</v>
      </c>
      <c r="D27" s="19" t="s">
        <v>11</v>
      </c>
      <c r="E27" s="27" t="s">
        <v>95</v>
      </c>
      <c r="F27" s="19" t="s">
        <v>62</v>
      </c>
      <c r="G27" s="19"/>
      <c r="H27" s="28">
        <f>H28+H29+H30+H31+H32+H33+H34</f>
        <v>1064000</v>
      </c>
      <c r="I27" s="28">
        <f>I28+I29+I30+I31+I32+I33+I34</f>
        <v>1140000</v>
      </c>
      <c r="J27" s="28">
        <f>J28+J29+J30+J31+J32+J33+J34</f>
        <v>1140000</v>
      </c>
    </row>
    <row r="28" spans="1:10" ht="12.75">
      <c r="A28" s="31" t="s">
        <v>47</v>
      </c>
      <c r="B28" s="19" t="s">
        <v>6</v>
      </c>
      <c r="C28" s="19" t="s">
        <v>8</v>
      </c>
      <c r="D28" s="19" t="s">
        <v>11</v>
      </c>
      <c r="E28" s="27" t="s">
        <v>95</v>
      </c>
      <c r="F28" s="19" t="s">
        <v>62</v>
      </c>
      <c r="G28" s="19" t="s">
        <v>35</v>
      </c>
      <c r="H28" s="28">
        <v>50000</v>
      </c>
      <c r="I28" s="28">
        <v>50000</v>
      </c>
      <c r="J28" s="28">
        <v>50000</v>
      </c>
    </row>
    <row r="29" spans="1:10" ht="14.25" customHeight="1">
      <c r="A29" s="31" t="s">
        <v>50</v>
      </c>
      <c r="B29" s="19" t="s">
        <v>6</v>
      </c>
      <c r="C29" s="19" t="s">
        <v>8</v>
      </c>
      <c r="D29" s="19" t="s">
        <v>11</v>
      </c>
      <c r="E29" s="27" t="s">
        <v>95</v>
      </c>
      <c r="F29" s="19" t="s">
        <v>62</v>
      </c>
      <c r="G29" s="19" t="s">
        <v>36</v>
      </c>
      <c r="H29" s="28">
        <v>0</v>
      </c>
      <c r="I29" s="28">
        <v>0</v>
      </c>
      <c r="J29" s="28">
        <v>0</v>
      </c>
    </row>
    <row r="30" spans="1:10" ht="14.25" customHeight="1">
      <c r="A30" s="31" t="s">
        <v>51</v>
      </c>
      <c r="B30" s="19" t="s">
        <v>6</v>
      </c>
      <c r="C30" s="19" t="s">
        <v>8</v>
      </c>
      <c r="D30" s="19" t="s">
        <v>11</v>
      </c>
      <c r="E30" s="27" t="s">
        <v>95</v>
      </c>
      <c r="F30" s="19" t="s">
        <v>129</v>
      </c>
      <c r="G30" s="19" t="s">
        <v>40</v>
      </c>
      <c r="H30" s="28">
        <v>300000</v>
      </c>
      <c r="I30" s="28">
        <v>400000</v>
      </c>
      <c r="J30" s="28">
        <v>400000</v>
      </c>
    </row>
    <row r="31" spans="1:10" ht="14.25" customHeight="1">
      <c r="A31" s="31" t="s">
        <v>48</v>
      </c>
      <c r="B31" s="19" t="s">
        <v>6</v>
      </c>
      <c r="C31" s="19" t="s">
        <v>8</v>
      </c>
      <c r="D31" s="19" t="s">
        <v>11</v>
      </c>
      <c r="E31" s="27" t="s">
        <v>95</v>
      </c>
      <c r="F31" s="19" t="s">
        <v>62</v>
      </c>
      <c r="G31" s="19" t="s">
        <v>41</v>
      </c>
      <c r="H31" s="28">
        <v>0</v>
      </c>
      <c r="I31" s="28">
        <v>0</v>
      </c>
      <c r="J31" s="28">
        <v>0</v>
      </c>
    </row>
    <row r="32" spans="1:10" ht="14.25" customHeight="1">
      <c r="A32" s="31" t="s">
        <v>38</v>
      </c>
      <c r="B32" s="19" t="s">
        <v>6</v>
      </c>
      <c r="C32" s="19" t="s">
        <v>8</v>
      </c>
      <c r="D32" s="19" t="s">
        <v>11</v>
      </c>
      <c r="E32" s="27" t="s">
        <v>95</v>
      </c>
      <c r="F32" s="19" t="s">
        <v>62</v>
      </c>
      <c r="G32" s="19" t="s">
        <v>39</v>
      </c>
      <c r="H32" s="28">
        <v>664000</v>
      </c>
      <c r="I32" s="28">
        <v>640000</v>
      </c>
      <c r="J32" s="28">
        <v>640000</v>
      </c>
    </row>
    <row r="33" spans="1:10" ht="14.25" customHeight="1">
      <c r="A33" s="31" t="s">
        <v>49</v>
      </c>
      <c r="B33" s="19" t="s">
        <v>6</v>
      </c>
      <c r="C33" s="19" t="s">
        <v>8</v>
      </c>
      <c r="D33" s="19" t="s">
        <v>11</v>
      </c>
      <c r="E33" s="27" t="s">
        <v>95</v>
      </c>
      <c r="F33" s="19" t="s">
        <v>62</v>
      </c>
      <c r="G33" s="19" t="s">
        <v>45</v>
      </c>
      <c r="H33" s="28">
        <v>0</v>
      </c>
      <c r="I33" s="28">
        <v>0</v>
      </c>
      <c r="J33" s="28">
        <v>0</v>
      </c>
    </row>
    <row r="34" spans="1:10" ht="14.25" customHeight="1">
      <c r="A34" s="31" t="s">
        <v>57</v>
      </c>
      <c r="B34" s="19" t="s">
        <v>6</v>
      </c>
      <c r="C34" s="19" t="s">
        <v>8</v>
      </c>
      <c r="D34" s="19" t="s">
        <v>11</v>
      </c>
      <c r="E34" s="27" t="s">
        <v>95</v>
      </c>
      <c r="F34" s="19" t="s">
        <v>62</v>
      </c>
      <c r="G34" s="19" t="s">
        <v>46</v>
      </c>
      <c r="H34" s="28">
        <v>50000</v>
      </c>
      <c r="I34" s="28">
        <v>50000</v>
      </c>
      <c r="J34" s="28">
        <v>50000</v>
      </c>
    </row>
    <row r="35" spans="1:10" ht="16.5" customHeight="1">
      <c r="A35" s="31" t="s">
        <v>122</v>
      </c>
      <c r="B35" s="19" t="s">
        <v>6</v>
      </c>
      <c r="C35" s="19" t="s">
        <v>8</v>
      </c>
      <c r="D35" s="19" t="s">
        <v>11</v>
      </c>
      <c r="E35" s="27" t="s">
        <v>95</v>
      </c>
      <c r="F35" s="19" t="s">
        <v>44</v>
      </c>
      <c r="G35" s="19"/>
      <c r="H35" s="28">
        <f>H36+H38+H40</f>
        <v>15000</v>
      </c>
      <c r="I35" s="28">
        <f>I36+I38+I40</f>
        <v>20000</v>
      </c>
      <c r="J35" s="28">
        <f>J36+J38+J41</f>
        <v>20000</v>
      </c>
    </row>
    <row r="36" spans="1:10" ht="12.75">
      <c r="A36" s="31" t="s">
        <v>52</v>
      </c>
      <c r="B36" s="32" t="s">
        <v>6</v>
      </c>
      <c r="C36" s="32" t="s">
        <v>8</v>
      </c>
      <c r="D36" s="32" t="s">
        <v>11</v>
      </c>
      <c r="E36" s="27" t="s">
        <v>95</v>
      </c>
      <c r="F36" s="32" t="s">
        <v>43</v>
      </c>
      <c r="G36" s="32"/>
      <c r="H36" s="28">
        <f>H37</f>
        <v>5000</v>
      </c>
      <c r="I36" s="28">
        <f>I37</f>
        <v>5000</v>
      </c>
      <c r="J36" s="28">
        <v>5000</v>
      </c>
    </row>
    <row r="37" spans="1:10" ht="12.75">
      <c r="A37" s="31" t="s">
        <v>55</v>
      </c>
      <c r="B37" s="32" t="s">
        <v>6</v>
      </c>
      <c r="C37" s="32" t="s">
        <v>8</v>
      </c>
      <c r="D37" s="32" t="s">
        <v>11</v>
      </c>
      <c r="E37" s="27" t="s">
        <v>95</v>
      </c>
      <c r="F37" s="32" t="s">
        <v>43</v>
      </c>
      <c r="G37" s="32" t="s">
        <v>42</v>
      </c>
      <c r="H37" s="28">
        <v>5000</v>
      </c>
      <c r="I37" s="28">
        <v>5000</v>
      </c>
      <c r="J37" s="28">
        <v>5000</v>
      </c>
    </row>
    <row r="38" spans="1:10" ht="12.75">
      <c r="A38" s="31" t="s">
        <v>53</v>
      </c>
      <c r="B38" s="32" t="s">
        <v>6</v>
      </c>
      <c r="C38" s="32" t="s">
        <v>8</v>
      </c>
      <c r="D38" s="32" t="s">
        <v>11</v>
      </c>
      <c r="E38" s="27" t="s">
        <v>95</v>
      </c>
      <c r="F38" s="32" t="s">
        <v>54</v>
      </c>
      <c r="G38" s="32"/>
      <c r="H38" s="28">
        <f>H39</f>
        <v>5000</v>
      </c>
      <c r="I38" s="28">
        <f>I39</f>
        <v>10000</v>
      </c>
      <c r="J38" s="28">
        <v>10000</v>
      </c>
    </row>
    <row r="39" spans="1:10" ht="12.75">
      <c r="A39" s="31" t="s">
        <v>55</v>
      </c>
      <c r="B39" s="32" t="s">
        <v>6</v>
      </c>
      <c r="C39" s="32" t="s">
        <v>8</v>
      </c>
      <c r="D39" s="32" t="s">
        <v>11</v>
      </c>
      <c r="E39" s="27" t="s">
        <v>95</v>
      </c>
      <c r="F39" s="32" t="s">
        <v>54</v>
      </c>
      <c r="G39" s="32" t="s">
        <v>42</v>
      </c>
      <c r="H39" s="28">
        <v>5000</v>
      </c>
      <c r="I39" s="28">
        <v>10000</v>
      </c>
      <c r="J39" s="28">
        <v>10000</v>
      </c>
    </row>
    <row r="40" spans="1:10" ht="12.75">
      <c r="A40" s="31" t="s">
        <v>53</v>
      </c>
      <c r="B40" s="32" t="s">
        <v>6</v>
      </c>
      <c r="C40" s="32" t="s">
        <v>8</v>
      </c>
      <c r="D40" s="32" t="s">
        <v>11</v>
      </c>
      <c r="E40" s="27" t="s">
        <v>95</v>
      </c>
      <c r="F40" s="32" t="s">
        <v>130</v>
      </c>
      <c r="G40" s="32"/>
      <c r="H40" s="28">
        <f>H41</f>
        <v>5000</v>
      </c>
      <c r="I40" s="28">
        <f>I41</f>
        <v>5000</v>
      </c>
      <c r="J40" s="28">
        <v>5000</v>
      </c>
    </row>
    <row r="41" spans="1:10" ht="12.75">
      <c r="A41" s="31" t="s">
        <v>55</v>
      </c>
      <c r="B41" s="32" t="s">
        <v>6</v>
      </c>
      <c r="C41" s="32" t="s">
        <v>8</v>
      </c>
      <c r="D41" s="32" t="s">
        <v>11</v>
      </c>
      <c r="E41" s="27" t="s">
        <v>95</v>
      </c>
      <c r="F41" s="32" t="s">
        <v>130</v>
      </c>
      <c r="G41" s="32" t="s">
        <v>42</v>
      </c>
      <c r="H41" s="28">
        <v>5000</v>
      </c>
      <c r="I41" s="28">
        <v>5000</v>
      </c>
      <c r="J41" s="28">
        <v>5000</v>
      </c>
    </row>
    <row r="42" spans="1:10" ht="12.75">
      <c r="A42" s="22" t="s">
        <v>20</v>
      </c>
      <c r="B42" s="19" t="s">
        <v>6</v>
      </c>
      <c r="C42" s="19" t="s">
        <v>8</v>
      </c>
      <c r="D42" s="19" t="s">
        <v>11</v>
      </c>
      <c r="E42" s="20" t="s">
        <v>92</v>
      </c>
      <c r="F42" s="19"/>
      <c r="G42" s="19"/>
      <c r="H42" s="28">
        <f aca="true" t="shared" si="1" ref="H42:J43">H43</f>
        <v>231000</v>
      </c>
      <c r="I42" s="28">
        <f t="shared" si="1"/>
        <v>232000</v>
      </c>
      <c r="J42" s="28">
        <f t="shared" si="1"/>
        <v>232000</v>
      </c>
    </row>
    <row r="43" spans="1:10" ht="12.75" customHeight="1">
      <c r="A43" s="30" t="s">
        <v>27</v>
      </c>
      <c r="B43" s="19" t="s">
        <v>6</v>
      </c>
      <c r="C43" s="19" t="s">
        <v>8</v>
      </c>
      <c r="D43" s="19" t="s">
        <v>11</v>
      </c>
      <c r="E43" s="27" t="s">
        <v>100</v>
      </c>
      <c r="F43" s="19"/>
      <c r="G43" s="19"/>
      <c r="H43" s="28">
        <f t="shared" si="1"/>
        <v>231000</v>
      </c>
      <c r="I43" s="28">
        <f t="shared" si="1"/>
        <v>232000</v>
      </c>
      <c r="J43" s="28">
        <f t="shared" si="1"/>
        <v>232000</v>
      </c>
    </row>
    <row r="44" spans="1:10" ht="25.5">
      <c r="A44" s="33" t="s">
        <v>85</v>
      </c>
      <c r="B44" s="19" t="s">
        <v>6</v>
      </c>
      <c r="C44" s="19" t="s">
        <v>8</v>
      </c>
      <c r="D44" s="19" t="s">
        <v>11</v>
      </c>
      <c r="E44" s="20" t="s">
        <v>100</v>
      </c>
      <c r="F44" s="19" t="s">
        <v>31</v>
      </c>
      <c r="G44" s="19"/>
      <c r="H44" s="28">
        <f>H45+H46</f>
        <v>231000</v>
      </c>
      <c r="I44" s="28">
        <f>I45+I46</f>
        <v>232000</v>
      </c>
      <c r="J44" s="28">
        <f>J45+J46</f>
        <v>232000</v>
      </c>
    </row>
    <row r="45" spans="1:10" ht="12.75">
      <c r="A45" s="22" t="s">
        <v>86</v>
      </c>
      <c r="B45" s="19" t="s">
        <v>6</v>
      </c>
      <c r="C45" s="19" t="s">
        <v>8</v>
      </c>
      <c r="D45" s="19" t="s">
        <v>11</v>
      </c>
      <c r="E45" s="20" t="s">
        <v>100</v>
      </c>
      <c r="F45" s="19" t="s">
        <v>31</v>
      </c>
      <c r="G45" s="19" t="s">
        <v>34</v>
      </c>
      <c r="H45" s="28">
        <v>170000</v>
      </c>
      <c r="I45" s="28">
        <v>170000</v>
      </c>
      <c r="J45" s="28">
        <v>170000</v>
      </c>
    </row>
    <row r="46" spans="1:10" ht="12.75">
      <c r="A46" s="25" t="s">
        <v>97</v>
      </c>
      <c r="B46" s="19" t="s">
        <v>6</v>
      </c>
      <c r="C46" s="19" t="s">
        <v>8</v>
      </c>
      <c r="D46" s="19" t="s">
        <v>11</v>
      </c>
      <c r="E46" s="20" t="s">
        <v>100</v>
      </c>
      <c r="F46" s="19" t="s">
        <v>31</v>
      </c>
      <c r="G46" s="19" t="s">
        <v>33</v>
      </c>
      <c r="H46" s="28">
        <v>61000</v>
      </c>
      <c r="I46" s="28">
        <v>62000</v>
      </c>
      <c r="J46" s="28">
        <v>62000</v>
      </c>
    </row>
    <row r="47" spans="1:10" ht="25.5">
      <c r="A47" s="26" t="s">
        <v>98</v>
      </c>
      <c r="B47" s="19" t="s">
        <v>6</v>
      </c>
      <c r="C47" s="19" t="s">
        <v>8</v>
      </c>
      <c r="D47" s="19" t="s">
        <v>11</v>
      </c>
      <c r="E47" s="20" t="s">
        <v>100</v>
      </c>
      <c r="F47" s="19" t="s">
        <v>120</v>
      </c>
      <c r="G47" s="19" t="s">
        <v>33</v>
      </c>
      <c r="H47" s="21"/>
      <c r="I47" s="21"/>
      <c r="J47" s="21"/>
    </row>
    <row r="48" spans="1:10" ht="12.75">
      <c r="A48" s="46" t="s">
        <v>18</v>
      </c>
      <c r="B48" s="42" t="s">
        <v>6</v>
      </c>
      <c r="C48" s="42" t="s">
        <v>8</v>
      </c>
      <c r="D48" s="42" t="s">
        <v>12</v>
      </c>
      <c r="E48" s="42"/>
      <c r="F48" s="42"/>
      <c r="G48" s="42"/>
      <c r="H48" s="45">
        <f aca="true" t="shared" si="2" ref="H48:J51">H49</f>
        <v>10000</v>
      </c>
      <c r="I48" s="45">
        <f t="shared" si="2"/>
        <v>10000</v>
      </c>
      <c r="J48" s="45">
        <f t="shared" si="2"/>
        <v>10000</v>
      </c>
    </row>
    <row r="49" spans="1:10" ht="14.25" customHeight="1">
      <c r="A49" s="11" t="s">
        <v>20</v>
      </c>
      <c r="B49" s="19" t="s">
        <v>6</v>
      </c>
      <c r="C49" s="19" t="s">
        <v>8</v>
      </c>
      <c r="D49" s="19" t="s">
        <v>12</v>
      </c>
      <c r="E49" s="19" t="s">
        <v>92</v>
      </c>
      <c r="F49" s="17"/>
      <c r="G49" s="17"/>
      <c r="H49" s="18">
        <f t="shared" si="2"/>
        <v>10000</v>
      </c>
      <c r="I49" s="18">
        <f t="shared" si="2"/>
        <v>10000</v>
      </c>
      <c r="J49" s="18">
        <f t="shared" si="2"/>
        <v>10000</v>
      </c>
    </row>
    <row r="50" spans="1:10" ht="15" customHeight="1">
      <c r="A50" s="35" t="s">
        <v>87</v>
      </c>
      <c r="B50" s="19" t="s">
        <v>6</v>
      </c>
      <c r="C50" s="19" t="s">
        <v>8</v>
      </c>
      <c r="D50" s="19" t="s">
        <v>12</v>
      </c>
      <c r="E50" s="19" t="s">
        <v>99</v>
      </c>
      <c r="F50" s="19"/>
      <c r="G50" s="19"/>
      <c r="H50" s="28">
        <f t="shared" si="2"/>
        <v>10000</v>
      </c>
      <c r="I50" s="28">
        <f t="shared" si="2"/>
        <v>10000</v>
      </c>
      <c r="J50" s="28">
        <f t="shared" si="2"/>
        <v>10000</v>
      </c>
    </row>
    <row r="51" spans="1:10" ht="15.75" customHeight="1">
      <c r="A51" s="22" t="s">
        <v>67</v>
      </c>
      <c r="B51" s="19" t="s">
        <v>6</v>
      </c>
      <c r="C51" s="19" t="s">
        <v>8</v>
      </c>
      <c r="D51" s="19" t="s">
        <v>12</v>
      </c>
      <c r="E51" s="19" t="s">
        <v>99</v>
      </c>
      <c r="F51" s="19" t="s">
        <v>56</v>
      </c>
      <c r="G51" s="19"/>
      <c r="H51" s="28">
        <f t="shared" si="2"/>
        <v>10000</v>
      </c>
      <c r="I51" s="28">
        <f t="shared" si="2"/>
        <v>10000</v>
      </c>
      <c r="J51" s="28">
        <f t="shared" si="2"/>
        <v>10000</v>
      </c>
    </row>
    <row r="52" spans="1:10" ht="15.75" customHeight="1">
      <c r="A52" s="22" t="s">
        <v>55</v>
      </c>
      <c r="B52" s="19" t="s">
        <v>6</v>
      </c>
      <c r="C52" s="19" t="s">
        <v>8</v>
      </c>
      <c r="D52" s="19" t="s">
        <v>12</v>
      </c>
      <c r="E52" s="19" t="s">
        <v>99</v>
      </c>
      <c r="F52" s="19" t="s">
        <v>56</v>
      </c>
      <c r="G52" s="19" t="s">
        <v>42</v>
      </c>
      <c r="H52" s="28">
        <v>10000</v>
      </c>
      <c r="I52" s="28">
        <v>10000</v>
      </c>
      <c r="J52" s="28">
        <v>10000</v>
      </c>
    </row>
    <row r="53" spans="1:10" ht="37.5" customHeight="1">
      <c r="A53" s="46" t="s">
        <v>103</v>
      </c>
      <c r="B53" s="42" t="s">
        <v>6</v>
      </c>
      <c r="C53" s="42" t="s">
        <v>8</v>
      </c>
      <c r="D53" s="42" t="s">
        <v>13</v>
      </c>
      <c r="E53" s="42"/>
      <c r="F53" s="42"/>
      <c r="G53" s="42"/>
      <c r="H53" s="45">
        <f>H54+H58</f>
        <v>107882.56</v>
      </c>
      <c r="I53" s="45">
        <f>I54+I58</f>
        <v>107882.56</v>
      </c>
      <c r="J53" s="45">
        <f>J54+J58</f>
        <v>107882.56</v>
      </c>
    </row>
    <row r="54" spans="1:10" ht="15.75" customHeight="1">
      <c r="A54" s="11" t="s">
        <v>20</v>
      </c>
      <c r="B54" s="19" t="s">
        <v>6</v>
      </c>
      <c r="C54" s="19" t="s">
        <v>8</v>
      </c>
      <c r="D54" s="19" t="s">
        <v>13</v>
      </c>
      <c r="E54" s="19" t="s">
        <v>102</v>
      </c>
      <c r="F54" s="19"/>
      <c r="G54" s="19"/>
      <c r="H54" s="28">
        <f>H56</f>
        <v>107212.56</v>
      </c>
      <c r="I54" s="28">
        <f>I56</f>
        <v>107212.56</v>
      </c>
      <c r="J54" s="28">
        <f>J56</f>
        <v>107212.56</v>
      </c>
    </row>
    <row r="55" spans="1:10" ht="15.75" customHeight="1">
      <c r="A55" s="22" t="s">
        <v>26</v>
      </c>
      <c r="B55" s="19" t="s">
        <v>6</v>
      </c>
      <c r="C55" s="19"/>
      <c r="D55" s="19"/>
      <c r="E55" s="19" t="s">
        <v>101</v>
      </c>
      <c r="F55" s="19"/>
      <c r="G55" s="19"/>
      <c r="H55" s="28">
        <f aca="true" t="shared" si="3" ref="H55:J56">H56</f>
        <v>107212.56</v>
      </c>
      <c r="I55" s="28">
        <f t="shared" si="3"/>
        <v>107212.56</v>
      </c>
      <c r="J55" s="28">
        <f t="shared" si="3"/>
        <v>107212.56</v>
      </c>
    </row>
    <row r="56" spans="1:10" ht="15.75" customHeight="1">
      <c r="A56" s="30" t="s">
        <v>78</v>
      </c>
      <c r="B56" s="19" t="s">
        <v>6</v>
      </c>
      <c r="C56" s="19" t="s">
        <v>8</v>
      </c>
      <c r="D56" s="19" t="s">
        <v>13</v>
      </c>
      <c r="E56" s="19" t="s">
        <v>101</v>
      </c>
      <c r="F56" s="19" t="s">
        <v>59</v>
      </c>
      <c r="G56" s="19"/>
      <c r="H56" s="28">
        <f t="shared" si="3"/>
        <v>107212.56</v>
      </c>
      <c r="I56" s="28">
        <f t="shared" si="3"/>
        <v>107212.56</v>
      </c>
      <c r="J56" s="28">
        <f t="shared" si="3"/>
        <v>107212.56</v>
      </c>
    </row>
    <row r="57" spans="1:10" ht="15.75" customHeight="1">
      <c r="A57" s="36" t="s">
        <v>84</v>
      </c>
      <c r="B57" s="19" t="s">
        <v>6</v>
      </c>
      <c r="C57" s="19" t="s">
        <v>8</v>
      </c>
      <c r="D57" s="19" t="s">
        <v>13</v>
      </c>
      <c r="E57" s="19" t="s">
        <v>101</v>
      </c>
      <c r="F57" s="19" t="s">
        <v>59</v>
      </c>
      <c r="G57" s="19" t="s">
        <v>58</v>
      </c>
      <c r="H57" s="28">
        <v>107212.56</v>
      </c>
      <c r="I57" s="28">
        <v>107212.56</v>
      </c>
      <c r="J57" s="28">
        <v>107212.56</v>
      </c>
    </row>
    <row r="58" spans="1:10" ht="15.75" customHeight="1">
      <c r="A58" s="22" t="s">
        <v>26</v>
      </c>
      <c r="B58" s="19" t="s">
        <v>6</v>
      </c>
      <c r="C58" s="19"/>
      <c r="D58" s="19"/>
      <c r="E58" s="19" t="s">
        <v>123</v>
      </c>
      <c r="F58" s="19"/>
      <c r="G58" s="19"/>
      <c r="H58" s="28">
        <f aca="true" t="shared" si="4" ref="H58:J59">H59</f>
        <v>670</v>
      </c>
      <c r="I58" s="28">
        <f t="shared" si="4"/>
        <v>670</v>
      </c>
      <c r="J58" s="28">
        <f t="shared" si="4"/>
        <v>670</v>
      </c>
    </row>
    <row r="59" spans="1:10" ht="15.75" customHeight="1">
      <c r="A59" s="30" t="s">
        <v>78</v>
      </c>
      <c r="B59" s="19" t="s">
        <v>6</v>
      </c>
      <c r="C59" s="19" t="s">
        <v>8</v>
      </c>
      <c r="D59" s="19" t="s">
        <v>13</v>
      </c>
      <c r="E59" s="19" t="s">
        <v>123</v>
      </c>
      <c r="F59" s="19" t="s">
        <v>59</v>
      </c>
      <c r="G59" s="19"/>
      <c r="H59" s="28">
        <f t="shared" si="4"/>
        <v>670</v>
      </c>
      <c r="I59" s="28">
        <f t="shared" si="4"/>
        <v>670</v>
      </c>
      <c r="J59" s="28">
        <f t="shared" si="4"/>
        <v>670</v>
      </c>
    </row>
    <row r="60" spans="1:10" ht="15.75" customHeight="1">
      <c r="A60" s="36" t="s">
        <v>84</v>
      </c>
      <c r="B60" s="19" t="s">
        <v>6</v>
      </c>
      <c r="C60" s="19" t="s">
        <v>8</v>
      </c>
      <c r="D60" s="19" t="s">
        <v>13</v>
      </c>
      <c r="E60" s="19" t="s">
        <v>123</v>
      </c>
      <c r="F60" s="19" t="s">
        <v>59</v>
      </c>
      <c r="G60" s="19" t="s">
        <v>58</v>
      </c>
      <c r="H60" s="28">
        <v>670</v>
      </c>
      <c r="I60" s="28">
        <v>670</v>
      </c>
      <c r="J60" s="28">
        <v>670</v>
      </c>
    </row>
    <row r="61" spans="1:10" ht="15.75" customHeight="1">
      <c r="A61" s="46" t="s">
        <v>25</v>
      </c>
      <c r="B61" s="42" t="s">
        <v>6</v>
      </c>
      <c r="C61" s="42" t="s">
        <v>9</v>
      </c>
      <c r="D61" s="42"/>
      <c r="E61" s="42"/>
      <c r="F61" s="42"/>
      <c r="G61" s="42"/>
      <c r="H61" s="45">
        <f>H65</f>
        <v>135600</v>
      </c>
      <c r="I61" s="45">
        <f>I65</f>
        <v>142100</v>
      </c>
      <c r="J61" s="45">
        <f>J65</f>
        <v>147300</v>
      </c>
    </row>
    <row r="62" spans="1:10" ht="15" customHeight="1">
      <c r="A62" s="22" t="s">
        <v>30</v>
      </c>
      <c r="B62" s="19" t="s">
        <v>6</v>
      </c>
      <c r="C62" s="19" t="s">
        <v>9</v>
      </c>
      <c r="D62" s="19" t="s">
        <v>10</v>
      </c>
      <c r="E62" s="19"/>
      <c r="F62" s="19"/>
      <c r="G62" s="19"/>
      <c r="H62" s="28">
        <f aca="true" t="shared" si="5" ref="H62:J63">H63</f>
        <v>0</v>
      </c>
      <c r="I62" s="28">
        <f t="shared" si="5"/>
        <v>0</v>
      </c>
      <c r="J62" s="28">
        <f t="shared" si="5"/>
        <v>0</v>
      </c>
    </row>
    <row r="63" spans="1:10" ht="15" customHeight="1">
      <c r="A63" s="22" t="s">
        <v>20</v>
      </c>
      <c r="B63" s="19" t="s">
        <v>6</v>
      </c>
      <c r="C63" s="19" t="s">
        <v>9</v>
      </c>
      <c r="D63" s="19" t="s">
        <v>10</v>
      </c>
      <c r="E63" s="19" t="s">
        <v>111</v>
      </c>
      <c r="F63" s="19"/>
      <c r="G63" s="19"/>
      <c r="H63" s="28">
        <f t="shared" si="5"/>
        <v>0</v>
      </c>
      <c r="I63" s="28">
        <f t="shared" si="5"/>
        <v>0</v>
      </c>
      <c r="J63" s="28">
        <f t="shared" si="5"/>
        <v>0</v>
      </c>
    </row>
    <row r="64" spans="1:10" ht="15.75" customHeight="1">
      <c r="A64" s="22" t="s">
        <v>65</v>
      </c>
      <c r="B64" s="19" t="s">
        <v>6</v>
      </c>
      <c r="C64" s="19" t="s">
        <v>9</v>
      </c>
      <c r="D64" s="19" t="s">
        <v>10</v>
      </c>
      <c r="E64" s="19" t="s">
        <v>102</v>
      </c>
      <c r="F64" s="19"/>
      <c r="G64" s="19"/>
      <c r="H64" s="28">
        <v>0</v>
      </c>
      <c r="I64" s="28">
        <v>0</v>
      </c>
      <c r="J64" s="28">
        <v>0</v>
      </c>
    </row>
    <row r="65" spans="1:10" ht="25.5">
      <c r="A65" s="33" t="s">
        <v>85</v>
      </c>
      <c r="B65" s="19" t="s">
        <v>6</v>
      </c>
      <c r="C65" s="19" t="s">
        <v>9</v>
      </c>
      <c r="D65" s="19" t="s">
        <v>10</v>
      </c>
      <c r="E65" s="19" t="s">
        <v>112</v>
      </c>
      <c r="F65" s="19" t="s">
        <v>31</v>
      </c>
      <c r="G65" s="19"/>
      <c r="H65" s="28">
        <f>H66+H67</f>
        <v>135600</v>
      </c>
      <c r="I65" s="28">
        <f>I66+I67</f>
        <v>142100</v>
      </c>
      <c r="J65" s="28">
        <f>J66+J67</f>
        <v>147300</v>
      </c>
    </row>
    <row r="66" spans="1:10" ht="15.75" customHeight="1">
      <c r="A66" s="22" t="s">
        <v>86</v>
      </c>
      <c r="B66" s="19" t="s">
        <v>6</v>
      </c>
      <c r="C66" s="19" t="s">
        <v>9</v>
      </c>
      <c r="D66" s="19" t="s">
        <v>10</v>
      </c>
      <c r="E66" s="19" t="s">
        <v>112</v>
      </c>
      <c r="F66" s="19" t="s">
        <v>31</v>
      </c>
      <c r="G66" s="19" t="s">
        <v>34</v>
      </c>
      <c r="H66" s="28">
        <v>104000</v>
      </c>
      <c r="I66" s="28">
        <v>105000</v>
      </c>
      <c r="J66" s="28">
        <v>110000</v>
      </c>
    </row>
    <row r="67" spans="1:10" ht="17.25" customHeight="1">
      <c r="A67" s="25" t="s">
        <v>97</v>
      </c>
      <c r="B67" s="19" t="s">
        <v>6</v>
      </c>
      <c r="C67" s="19" t="s">
        <v>9</v>
      </c>
      <c r="D67" s="19" t="s">
        <v>10</v>
      </c>
      <c r="E67" s="19" t="s">
        <v>112</v>
      </c>
      <c r="F67" s="19" t="s">
        <v>31</v>
      </c>
      <c r="G67" s="19" t="s">
        <v>33</v>
      </c>
      <c r="H67" s="28">
        <v>31600</v>
      </c>
      <c r="I67" s="28">
        <v>37100</v>
      </c>
      <c r="J67" s="28">
        <v>37300</v>
      </c>
    </row>
    <row r="68" spans="1:10" ht="27.75" customHeight="1">
      <c r="A68" s="26" t="s">
        <v>98</v>
      </c>
      <c r="B68" s="19" t="s">
        <v>6</v>
      </c>
      <c r="C68" s="19" t="s">
        <v>9</v>
      </c>
      <c r="D68" s="19" t="s">
        <v>10</v>
      </c>
      <c r="E68" s="19" t="s">
        <v>112</v>
      </c>
      <c r="F68" s="19" t="s">
        <v>120</v>
      </c>
      <c r="G68" s="19" t="s">
        <v>33</v>
      </c>
      <c r="H68" s="28"/>
      <c r="I68" s="28"/>
      <c r="J68" s="28"/>
    </row>
    <row r="69" spans="1:10" ht="24.75" customHeight="1">
      <c r="A69" s="30" t="s">
        <v>91</v>
      </c>
      <c r="B69" s="19" t="s">
        <v>6</v>
      </c>
      <c r="C69" s="19" t="s">
        <v>9</v>
      </c>
      <c r="D69" s="19" t="s">
        <v>10</v>
      </c>
      <c r="E69" s="19" t="s">
        <v>112</v>
      </c>
      <c r="F69" s="19" t="s">
        <v>37</v>
      </c>
      <c r="G69" s="19"/>
      <c r="H69" s="28">
        <f>H70</f>
        <v>0</v>
      </c>
      <c r="I69" s="28">
        <f>I70</f>
        <v>0</v>
      </c>
      <c r="J69" s="28">
        <f>J70</f>
        <v>0</v>
      </c>
    </row>
    <row r="70" spans="1:10" ht="14.25" customHeight="1">
      <c r="A70" s="31" t="s">
        <v>50</v>
      </c>
      <c r="B70" s="19" t="s">
        <v>6</v>
      </c>
      <c r="C70" s="19" t="s">
        <v>9</v>
      </c>
      <c r="D70" s="19" t="s">
        <v>10</v>
      </c>
      <c r="E70" s="19" t="s">
        <v>112</v>
      </c>
      <c r="F70" s="19" t="s">
        <v>37</v>
      </c>
      <c r="G70" s="19" t="s">
        <v>36</v>
      </c>
      <c r="H70" s="28">
        <v>0</v>
      </c>
      <c r="I70" s="28">
        <v>0</v>
      </c>
      <c r="J70" s="28">
        <v>0</v>
      </c>
    </row>
    <row r="71" spans="1:10" ht="17.25" customHeight="1">
      <c r="A71" s="30" t="s">
        <v>68</v>
      </c>
      <c r="B71" s="19" t="s">
        <v>6</v>
      </c>
      <c r="C71" s="19" t="s">
        <v>9</v>
      </c>
      <c r="D71" s="19" t="s">
        <v>10</v>
      </c>
      <c r="E71" s="19" t="s">
        <v>112</v>
      </c>
      <c r="F71" s="19" t="s">
        <v>62</v>
      </c>
      <c r="G71" s="19"/>
      <c r="H71" s="28">
        <f>H72</f>
        <v>0</v>
      </c>
      <c r="I71" s="28">
        <f>I72</f>
        <v>0</v>
      </c>
      <c r="J71" s="28">
        <f>J72</f>
        <v>0</v>
      </c>
    </row>
    <row r="72" spans="1:10" ht="15.75" customHeight="1">
      <c r="A72" s="22" t="s">
        <v>75</v>
      </c>
      <c r="B72" s="19" t="s">
        <v>6</v>
      </c>
      <c r="C72" s="19" t="s">
        <v>9</v>
      </c>
      <c r="D72" s="19" t="s">
        <v>10</v>
      </c>
      <c r="E72" s="19" t="s">
        <v>112</v>
      </c>
      <c r="F72" s="19" t="s">
        <v>62</v>
      </c>
      <c r="G72" s="19" t="s">
        <v>46</v>
      </c>
      <c r="H72" s="28">
        <v>0</v>
      </c>
      <c r="I72" s="28">
        <v>0</v>
      </c>
      <c r="J72" s="28">
        <v>0</v>
      </c>
    </row>
    <row r="73" spans="1:10" ht="33" customHeight="1">
      <c r="A73" s="46" t="s">
        <v>103</v>
      </c>
      <c r="B73" s="42" t="s">
        <v>6</v>
      </c>
      <c r="C73" s="42" t="s">
        <v>16</v>
      </c>
      <c r="D73" s="42"/>
      <c r="E73" s="42"/>
      <c r="F73" s="42"/>
      <c r="G73" s="42"/>
      <c r="H73" s="45">
        <f>H74+H78</f>
        <v>162110.32</v>
      </c>
      <c r="I73" s="45">
        <f>I74+I78</f>
        <v>162110.32</v>
      </c>
      <c r="J73" s="45">
        <f>J74+J78</f>
        <v>162110.32</v>
      </c>
    </row>
    <row r="74" spans="1:10" ht="15.75" customHeight="1">
      <c r="A74" s="46" t="s">
        <v>20</v>
      </c>
      <c r="B74" s="47" t="s">
        <v>6</v>
      </c>
      <c r="C74" s="47" t="s">
        <v>16</v>
      </c>
      <c r="D74" s="47" t="s">
        <v>10</v>
      </c>
      <c r="E74" s="47"/>
      <c r="F74" s="47"/>
      <c r="G74" s="47"/>
      <c r="H74" s="48">
        <f aca="true" t="shared" si="6" ref="H74:J76">H75</f>
        <v>57063.03</v>
      </c>
      <c r="I74" s="48">
        <f t="shared" si="6"/>
        <v>57063.03</v>
      </c>
      <c r="J74" s="48">
        <f t="shared" si="6"/>
        <v>57063.03</v>
      </c>
    </row>
    <row r="75" spans="1:10" ht="15.75" customHeight="1">
      <c r="A75" s="22" t="s">
        <v>26</v>
      </c>
      <c r="B75" s="19" t="s">
        <v>6</v>
      </c>
      <c r="C75" s="19" t="s">
        <v>16</v>
      </c>
      <c r="D75" s="19" t="s">
        <v>10</v>
      </c>
      <c r="E75" s="19" t="s">
        <v>101</v>
      </c>
      <c r="F75" s="19"/>
      <c r="G75" s="19"/>
      <c r="H75" s="28">
        <f t="shared" si="6"/>
        <v>57063.03</v>
      </c>
      <c r="I75" s="28">
        <f t="shared" si="6"/>
        <v>57063.03</v>
      </c>
      <c r="J75" s="28">
        <f t="shared" si="6"/>
        <v>57063.03</v>
      </c>
    </row>
    <row r="76" spans="1:10" ht="15.75" customHeight="1">
      <c r="A76" s="30" t="s">
        <v>78</v>
      </c>
      <c r="B76" s="19" t="s">
        <v>6</v>
      </c>
      <c r="C76" s="19" t="s">
        <v>16</v>
      </c>
      <c r="D76" s="19" t="s">
        <v>10</v>
      </c>
      <c r="E76" s="19" t="s">
        <v>101</v>
      </c>
      <c r="F76" s="19" t="s">
        <v>59</v>
      </c>
      <c r="G76" s="19"/>
      <c r="H76" s="28">
        <f t="shared" si="6"/>
        <v>57063.03</v>
      </c>
      <c r="I76" s="28">
        <f t="shared" si="6"/>
        <v>57063.03</v>
      </c>
      <c r="J76" s="28">
        <f t="shared" si="6"/>
        <v>57063.03</v>
      </c>
    </row>
    <row r="77" spans="1:10" ht="15.75" customHeight="1">
      <c r="A77" s="36" t="s">
        <v>84</v>
      </c>
      <c r="B77" s="19" t="s">
        <v>6</v>
      </c>
      <c r="C77" s="19" t="s">
        <v>16</v>
      </c>
      <c r="D77" s="19" t="s">
        <v>10</v>
      </c>
      <c r="E77" s="19" t="s">
        <v>101</v>
      </c>
      <c r="F77" s="19" t="s">
        <v>59</v>
      </c>
      <c r="G77" s="19" t="s">
        <v>58</v>
      </c>
      <c r="H77" s="28">
        <v>57063.03</v>
      </c>
      <c r="I77" s="28">
        <v>57063.03</v>
      </c>
      <c r="J77" s="28">
        <v>57063.03</v>
      </c>
    </row>
    <row r="78" spans="1:10" ht="21.75" customHeight="1">
      <c r="A78" s="46" t="s">
        <v>20</v>
      </c>
      <c r="B78" s="47" t="s">
        <v>6</v>
      </c>
      <c r="C78" s="47" t="s">
        <v>16</v>
      </c>
      <c r="D78" s="47" t="s">
        <v>16</v>
      </c>
      <c r="E78" s="47"/>
      <c r="F78" s="47"/>
      <c r="G78" s="47"/>
      <c r="H78" s="48">
        <f aca="true" t="shared" si="7" ref="H78:J79">H79</f>
        <v>105047.29</v>
      </c>
      <c r="I78" s="48">
        <f t="shared" si="7"/>
        <v>105047.29</v>
      </c>
      <c r="J78" s="48">
        <f t="shared" si="7"/>
        <v>105047.29</v>
      </c>
    </row>
    <row r="79" spans="1:10" ht="15.75" customHeight="1">
      <c r="A79" s="22" t="s">
        <v>26</v>
      </c>
      <c r="B79" s="19" t="s">
        <v>6</v>
      </c>
      <c r="C79" s="19" t="s">
        <v>16</v>
      </c>
      <c r="D79" s="19" t="s">
        <v>16</v>
      </c>
      <c r="E79" s="19" t="s">
        <v>101</v>
      </c>
      <c r="F79" s="19"/>
      <c r="G79" s="19"/>
      <c r="H79" s="28">
        <f t="shared" si="7"/>
        <v>105047.29</v>
      </c>
      <c r="I79" s="28">
        <f t="shared" si="7"/>
        <v>105047.29</v>
      </c>
      <c r="J79" s="28">
        <f t="shared" si="7"/>
        <v>105047.29</v>
      </c>
    </row>
    <row r="80" spans="1:10" ht="15.75" customHeight="1">
      <c r="A80" s="30" t="s">
        <v>78</v>
      </c>
      <c r="B80" s="19" t="s">
        <v>6</v>
      </c>
      <c r="C80" s="19" t="s">
        <v>16</v>
      </c>
      <c r="D80" s="19" t="s">
        <v>16</v>
      </c>
      <c r="E80" s="19" t="s">
        <v>101</v>
      </c>
      <c r="F80" s="19" t="s">
        <v>59</v>
      </c>
      <c r="G80" s="19"/>
      <c r="H80" s="28">
        <f>H81</f>
        <v>105047.29</v>
      </c>
      <c r="I80" s="28">
        <f>I81</f>
        <v>105047.29</v>
      </c>
      <c r="J80" s="28">
        <f>J81</f>
        <v>105047.29</v>
      </c>
    </row>
    <row r="81" spans="1:10" ht="15.75" customHeight="1">
      <c r="A81" s="36" t="s">
        <v>84</v>
      </c>
      <c r="B81" s="19" t="s">
        <v>6</v>
      </c>
      <c r="C81" s="19" t="s">
        <v>16</v>
      </c>
      <c r="D81" s="19" t="s">
        <v>16</v>
      </c>
      <c r="E81" s="19" t="s">
        <v>101</v>
      </c>
      <c r="F81" s="19" t="s">
        <v>59</v>
      </c>
      <c r="G81" s="19" t="s">
        <v>58</v>
      </c>
      <c r="H81" s="28">
        <v>105047.29</v>
      </c>
      <c r="I81" s="28">
        <v>105047.29</v>
      </c>
      <c r="J81" s="28">
        <v>105047.29</v>
      </c>
    </row>
    <row r="82" spans="1:10" ht="15.75" customHeight="1">
      <c r="A82" s="64" t="s">
        <v>26</v>
      </c>
      <c r="B82" s="47" t="s">
        <v>6</v>
      </c>
      <c r="C82" s="47" t="s">
        <v>8</v>
      </c>
      <c r="D82" s="47" t="s">
        <v>13</v>
      </c>
      <c r="E82" s="47" t="s">
        <v>128</v>
      </c>
      <c r="F82" s="47"/>
      <c r="G82" s="47"/>
      <c r="H82" s="48">
        <v>5000</v>
      </c>
      <c r="I82" s="48">
        <v>5000</v>
      </c>
      <c r="J82" s="48">
        <v>5000</v>
      </c>
    </row>
    <row r="83" spans="1:10" ht="15.75" customHeight="1">
      <c r="A83" s="30" t="s">
        <v>78</v>
      </c>
      <c r="B83" s="19" t="s">
        <v>6</v>
      </c>
      <c r="C83" s="19" t="s">
        <v>8</v>
      </c>
      <c r="D83" s="19" t="s">
        <v>13</v>
      </c>
      <c r="E83" s="19" t="s">
        <v>128</v>
      </c>
      <c r="F83" s="19" t="s">
        <v>59</v>
      </c>
      <c r="G83" s="19"/>
      <c r="H83" s="28">
        <v>5000</v>
      </c>
      <c r="I83" s="28">
        <v>5000</v>
      </c>
      <c r="J83" s="28">
        <v>5000</v>
      </c>
    </row>
    <row r="84" spans="1:10" ht="15.75" customHeight="1">
      <c r="A84" s="36" t="s">
        <v>84</v>
      </c>
      <c r="B84" s="19" t="s">
        <v>6</v>
      </c>
      <c r="C84" s="19" t="s">
        <v>8</v>
      </c>
      <c r="D84" s="19" t="s">
        <v>13</v>
      </c>
      <c r="E84" s="19" t="s">
        <v>128</v>
      </c>
      <c r="F84" s="19" t="s">
        <v>59</v>
      </c>
      <c r="G84" s="19" t="s">
        <v>58</v>
      </c>
      <c r="H84" s="28">
        <v>5000</v>
      </c>
      <c r="I84" s="28">
        <v>5000</v>
      </c>
      <c r="J84" s="28">
        <v>5000</v>
      </c>
    </row>
    <row r="85" spans="1:10" ht="15" customHeight="1">
      <c r="A85" s="46" t="s">
        <v>117</v>
      </c>
      <c r="B85" s="60" t="s">
        <v>6</v>
      </c>
      <c r="C85" s="61" t="s">
        <v>24</v>
      </c>
      <c r="D85" s="61"/>
      <c r="E85" s="61"/>
      <c r="F85" s="61"/>
      <c r="G85" s="61"/>
      <c r="H85" s="57">
        <f aca="true" t="shared" si="8" ref="H85:J87">H86</f>
        <v>98000</v>
      </c>
      <c r="I85" s="57">
        <f t="shared" si="8"/>
        <v>50000</v>
      </c>
      <c r="J85" s="57">
        <f t="shared" si="8"/>
        <v>50000</v>
      </c>
    </row>
    <row r="86" spans="1:10" ht="12.75" customHeight="1">
      <c r="A86" s="38" t="s">
        <v>118</v>
      </c>
      <c r="B86" s="51" t="s">
        <v>6</v>
      </c>
      <c r="C86" s="52" t="s">
        <v>24</v>
      </c>
      <c r="D86" s="52" t="s">
        <v>8</v>
      </c>
      <c r="E86" s="52" t="s">
        <v>116</v>
      </c>
      <c r="F86" s="52"/>
      <c r="G86" s="52"/>
      <c r="H86" s="63">
        <f t="shared" si="8"/>
        <v>98000</v>
      </c>
      <c r="I86" s="63">
        <f t="shared" si="8"/>
        <v>50000</v>
      </c>
      <c r="J86" s="63">
        <f t="shared" si="8"/>
        <v>50000</v>
      </c>
    </row>
    <row r="87" spans="1:10" ht="15" customHeight="1">
      <c r="A87" s="26" t="s">
        <v>114</v>
      </c>
      <c r="B87" s="51" t="s">
        <v>6</v>
      </c>
      <c r="C87" s="52" t="s">
        <v>24</v>
      </c>
      <c r="D87" s="52" t="s">
        <v>8</v>
      </c>
      <c r="E87" s="52" t="s">
        <v>116</v>
      </c>
      <c r="F87" s="52" t="s">
        <v>119</v>
      </c>
      <c r="G87" s="52"/>
      <c r="H87" s="63">
        <f t="shared" si="8"/>
        <v>98000</v>
      </c>
      <c r="I87" s="63">
        <f t="shared" si="8"/>
        <v>50000</v>
      </c>
      <c r="J87" s="63">
        <f t="shared" si="8"/>
        <v>50000</v>
      </c>
    </row>
    <row r="88" spans="1:10" ht="15" customHeight="1">
      <c r="A88" s="25" t="s">
        <v>115</v>
      </c>
      <c r="B88" s="51" t="s">
        <v>6</v>
      </c>
      <c r="C88" s="52" t="s">
        <v>24</v>
      </c>
      <c r="D88" s="52" t="s">
        <v>8</v>
      </c>
      <c r="E88" s="52" t="s">
        <v>116</v>
      </c>
      <c r="F88" s="52" t="s">
        <v>119</v>
      </c>
      <c r="G88" s="52" t="s">
        <v>126</v>
      </c>
      <c r="H88" s="63">
        <v>98000</v>
      </c>
      <c r="I88" s="63">
        <v>50000</v>
      </c>
      <c r="J88" s="63">
        <v>50000</v>
      </c>
    </row>
    <row r="89" spans="1:10" ht="12.75" customHeight="1">
      <c r="A89" s="46" t="s">
        <v>3</v>
      </c>
      <c r="B89" s="55" t="s">
        <v>6</v>
      </c>
      <c r="C89" s="55" t="s">
        <v>13</v>
      </c>
      <c r="D89" s="55"/>
      <c r="E89" s="55"/>
      <c r="F89" s="56"/>
      <c r="G89" s="56"/>
      <c r="H89" s="57">
        <f>H95</f>
        <v>132353.96000000002</v>
      </c>
      <c r="I89" s="45">
        <f>I95</f>
        <v>0</v>
      </c>
      <c r="J89" s="45">
        <f>J95</f>
        <v>0</v>
      </c>
    </row>
    <row r="90" spans="1:10" ht="12" customHeight="1">
      <c r="A90" s="11" t="s">
        <v>20</v>
      </c>
      <c r="B90" s="49" t="s">
        <v>6</v>
      </c>
      <c r="C90" s="50" t="s">
        <v>13</v>
      </c>
      <c r="D90" s="50" t="s">
        <v>8</v>
      </c>
      <c r="E90" s="50" t="s">
        <v>102</v>
      </c>
      <c r="F90" s="50"/>
      <c r="G90" s="50"/>
      <c r="H90" s="53">
        <f>H91</f>
        <v>0</v>
      </c>
      <c r="I90" s="53">
        <f aca="true" t="shared" si="9" ref="I90:J93">I91</f>
        <v>0</v>
      </c>
      <c r="J90" s="53">
        <f t="shared" si="9"/>
        <v>0</v>
      </c>
    </row>
    <row r="91" spans="1:10" ht="11.25" customHeight="1">
      <c r="A91" s="22" t="s">
        <v>65</v>
      </c>
      <c r="B91" s="49" t="s">
        <v>6</v>
      </c>
      <c r="C91" s="50" t="s">
        <v>13</v>
      </c>
      <c r="D91" s="50" t="s">
        <v>8</v>
      </c>
      <c r="E91" s="50" t="s">
        <v>102</v>
      </c>
      <c r="F91" s="52"/>
      <c r="G91" s="52"/>
      <c r="H91" s="54">
        <f>H92</f>
        <v>0</v>
      </c>
      <c r="I91" s="54">
        <f t="shared" si="9"/>
        <v>0</v>
      </c>
      <c r="J91" s="54">
        <f t="shared" si="9"/>
        <v>0</v>
      </c>
    </row>
    <row r="92" spans="1:10" ht="15.75" customHeight="1">
      <c r="A92" s="38" t="s">
        <v>124</v>
      </c>
      <c r="B92" s="51" t="s">
        <v>6</v>
      </c>
      <c r="C92" s="52" t="s">
        <v>13</v>
      </c>
      <c r="D92" s="52" t="s">
        <v>8</v>
      </c>
      <c r="E92" s="52" t="s">
        <v>113</v>
      </c>
      <c r="F92" s="52"/>
      <c r="G92" s="52"/>
      <c r="H92" s="54">
        <f>H93</f>
        <v>0</v>
      </c>
      <c r="I92" s="54">
        <f t="shared" si="9"/>
        <v>0</v>
      </c>
      <c r="J92" s="54">
        <f t="shared" si="9"/>
        <v>0</v>
      </c>
    </row>
    <row r="93" spans="1:10" ht="11.25" customHeight="1">
      <c r="A93" s="38" t="s">
        <v>124</v>
      </c>
      <c r="B93" s="51" t="s">
        <v>6</v>
      </c>
      <c r="C93" s="52" t="s">
        <v>13</v>
      </c>
      <c r="D93" s="52" t="s">
        <v>8</v>
      </c>
      <c r="E93" s="52" t="s">
        <v>113</v>
      </c>
      <c r="F93" s="52" t="s">
        <v>64</v>
      </c>
      <c r="G93" s="52"/>
      <c r="H93" s="53">
        <f>H94</f>
        <v>0</v>
      </c>
      <c r="I93" s="53">
        <f t="shared" si="9"/>
        <v>0</v>
      </c>
      <c r="J93" s="53">
        <f t="shared" si="9"/>
        <v>0</v>
      </c>
    </row>
    <row r="94" spans="1:10" ht="12" customHeight="1">
      <c r="A94" s="38" t="s">
        <v>125</v>
      </c>
      <c r="B94" s="51" t="s">
        <v>6</v>
      </c>
      <c r="C94" s="52" t="s">
        <v>13</v>
      </c>
      <c r="D94" s="52" t="s">
        <v>8</v>
      </c>
      <c r="E94" s="52" t="s">
        <v>113</v>
      </c>
      <c r="F94" s="52" t="s">
        <v>64</v>
      </c>
      <c r="G94" s="52" t="s">
        <v>63</v>
      </c>
      <c r="H94" s="53">
        <v>0</v>
      </c>
      <c r="I94" s="53">
        <v>0</v>
      </c>
      <c r="J94" s="53">
        <v>0</v>
      </c>
    </row>
    <row r="95" spans="1:10" ht="12" customHeight="1">
      <c r="A95" s="30" t="s">
        <v>131</v>
      </c>
      <c r="B95" s="66" t="s">
        <v>6</v>
      </c>
      <c r="C95" s="66" t="s">
        <v>8</v>
      </c>
      <c r="D95" s="67">
        <v>13</v>
      </c>
      <c r="E95" s="68" t="s">
        <v>132</v>
      </c>
      <c r="F95" s="68">
        <v>100</v>
      </c>
      <c r="G95" s="65"/>
      <c r="H95" s="69">
        <f>H97+H99+H100</f>
        <v>132353.96000000002</v>
      </c>
      <c r="I95" s="69">
        <f>I97+I99+I100</f>
        <v>0</v>
      </c>
      <c r="J95" s="69">
        <v>0</v>
      </c>
    </row>
    <row r="96" spans="1:10" ht="12" customHeight="1">
      <c r="A96" s="30" t="s">
        <v>133</v>
      </c>
      <c r="B96" s="66" t="s">
        <v>6</v>
      </c>
      <c r="C96" s="66" t="s">
        <v>8</v>
      </c>
      <c r="D96" s="67">
        <v>13</v>
      </c>
      <c r="E96" s="68" t="s">
        <v>132</v>
      </c>
      <c r="F96" s="68">
        <v>120</v>
      </c>
      <c r="G96" s="65"/>
      <c r="H96" s="69"/>
      <c r="I96" s="69"/>
      <c r="J96" s="69"/>
    </row>
    <row r="97" spans="1:10" ht="12" customHeight="1">
      <c r="A97" s="30" t="s">
        <v>134</v>
      </c>
      <c r="B97" s="66" t="s">
        <v>6</v>
      </c>
      <c r="C97" s="66" t="s">
        <v>8</v>
      </c>
      <c r="D97" s="67">
        <v>13</v>
      </c>
      <c r="E97" s="68" t="s">
        <v>132</v>
      </c>
      <c r="F97" s="68">
        <v>121</v>
      </c>
      <c r="G97" s="65" t="s">
        <v>34</v>
      </c>
      <c r="H97" s="69">
        <v>101270.32</v>
      </c>
      <c r="I97" s="69">
        <v>0</v>
      </c>
      <c r="J97" s="69">
        <v>0</v>
      </c>
    </row>
    <row r="98" spans="1:10" ht="12" customHeight="1">
      <c r="A98" s="25" t="s">
        <v>97</v>
      </c>
      <c r="B98" s="66" t="s">
        <v>6</v>
      </c>
      <c r="C98" s="66" t="s">
        <v>8</v>
      </c>
      <c r="D98" s="67">
        <v>13</v>
      </c>
      <c r="E98" s="68" t="s">
        <v>132</v>
      </c>
      <c r="F98" s="68">
        <v>120</v>
      </c>
      <c r="G98" s="65"/>
      <c r="H98" s="69"/>
      <c r="I98" s="69"/>
      <c r="J98" s="69"/>
    </row>
    <row r="99" spans="1:10" ht="12" customHeight="1">
      <c r="A99" s="25" t="s">
        <v>97</v>
      </c>
      <c r="B99" s="66" t="s">
        <v>6</v>
      </c>
      <c r="C99" s="66" t="s">
        <v>8</v>
      </c>
      <c r="D99" s="67">
        <v>13</v>
      </c>
      <c r="E99" s="68" t="s">
        <v>132</v>
      </c>
      <c r="F99" s="68">
        <v>129</v>
      </c>
      <c r="G99" s="65" t="s">
        <v>33</v>
      </c>
      <c r="H99" s="69">
        <v>30583.64</v>
      </c>
      <c r="I99" s="69">
        <v>0</v>
      </c>
      <c r="J99" s="69">
        <v>0</v>
      </c>
    </row>
    <row r="100" spans="1:10" ht="12" customHeight="1">
      <c r="A100" s="30" t="s">
        <v>68</v>
      </c>
      <c r="B100" s="66" t="s">
        <v>6</v>
      </c>
      <c r="C100" s="66" t="s">
        <v>8</v>
      </c>
      <c r="D100" s="67">
        <v>13</v>
      </c>
      <c r="E100" s="68" t="s">
        <v>132</v>
      </c>
      <c r="F100" s="68">
        <v>244</v>
      </c>
      <c r="G100" s="65" t="s">
        <v>39</v>
      </c>
      <c r="H100" s="69">
        <v>500</v>
      </c>
      <c r="I100" s="69">
        <v>0</v>
      </c>
      <c r="J100" s="69">
        <v>0</v>
      </c>
    </row>
    <row r="101" spans="1:10" ht="12" customHeight="1">
      <c r="A101" s="30" t="s">
        <v>131</v>
      </c>
      <c r="B101" s="66" t="s">
        <v>6</v>
      </c>
      <c r="C101" s="66" t="s">
        <v>8</v>
      </c>
      <c r="D101" s="67">
        <v>13</v>
      </c>
      <c r="E101" s="68" t="s">
        <v>156</v>
      </c>
      <c r="F101" s="68">
        <v>244</v>
      </c>
      <c r="G101" s="65" t="s">
        <v>39</v>
      </c>
      <c r="H101" s="69">
        <v>74950</v>
      </c>
      <c r="I101" s="69">
        <v>0</v>
      </c>
      <c r="J101" s="69">
        <v>0</v>
      </c>
    </row>
    <row r="102" spans="1:10" ht="12" customHeight="1">
      <c r="A102" s="30" t="s">
        <v>131</v>
      </c>
      <c r="B102" s="66" t="s">
        <v>6</v>
      </c>
      <c r="C102" s="66" t="s">
        <v>8</v>
      </c>
      <c r="D102" s="67">
        <v>13</v>
      </c>
      <c r="E102" s="68" t="s">
        <v>157</v>
      </c>
      <c r="F102" s="68">
        <v>200</v>
      </c>
      <c r="G102" s="65"/>
      <c r="H102" s="69">
        <v>3644804.55</v>
      </c>
      <c r="I102" s="69"/>
      <c r="J102" s="69"/>
    </row>
    <row r="103" spans="1:10" ht="12" customHeight="1">
      <c r="A103" s="30" t="s">
        <v>68</v>
      </c>
      <c r="B103" s="66" t="s">
        <v>6</v>
      </c>
      <c r="C103" s="66" t="s">
        <v>8</v>
      </c>
      <c r="D103" s="67">
        <v>13</v>
      </c>
      <c r="E103" s="68" t="s">
        <v>157</v>
      </c>
      <c r="F103" s="68">
        <v>244</v>
      </c>
      <c r="G103" s="65" t="s">
        <v>39</v>
      </c>
      <c r="H103" s="69">
        <v>3644804.55</v>
      </c>
      <c r="I103" s="69"/>
      <c r="J103" s="69"/>
    </row>
    <row r="104" spans="1:10" ht="12" customHeight="1">
      <c r="A104" s="30" t="s">
        <v>131</v>
      </c>
      <c r="B104" s="66" t="s">
        <v>6</v>
      </c>
      <c r="C104" s="66" t="s">
        <v>8</v>
      </c>
      <c r="D104" s="67">
        <v>13</v>
      </c>
      <c r="E104" s="68" t="s">
        <v>158</v>
      </c>
      <c r="F104" s="68">
        <v>244</v>
      </c>
      <c r="G104" s="65" t="s">
        <v>39</v>
      </c>
      <c r="H104" s="69">
        <v>313590</v>
      </c>
      <c r="I104" s="69"/>
      <c r="J104" s="69"/>
    </row>
    <row r="105" spans="1:10" ht="22.5" customHeight="1">
      <c r="A105" s="46" t="s">
        <v>135</v>
      </c>
      <c r="B105" s="42" t="s">
        <v>6</v>
      </c>
      <c r="C105" s="42"/>
      <c r="D105" s="42"/>
      <c r="E105" s="42"/>
      <c r="F105" s="42"/>
      <c r="G105" s="42"/>
      <c r="H105" s="70">
        <f>H107+H115+H119+H126+H132+H140+H148</f>
        <v>14943192.48</v>
      </c>
      <c r="I105" s="70">
        <f>I107+I115+I119+I126+I132+I140+I148</f>
        <v>5454604.120000001</v>
      </c>
      <c r="J105" s="70">
        <f>J107+J115+J119+J126+J132+J140+J148</f>
        <v>5949733.0600000005</v>
      </c>
    </row>
    <row r="106" spans="1:10" ht="39" customHeight="1">
      <c r="A106" s="11" t="s">
        <v>136</v>
      </c>
      <c r="B106" s="17" t="s">
        <v>6</v>
      </c>
      <c r="C106" s="19"/>
      <c r="D106" s="19"/>
      <c r="E106" s="17" t="s">
        <v>109</v>
      </c>
      <c r="F106" s="19"/>
      <c r="G106" s="17"/>
      <c r="H106" s="34">
        <f aca="true" t="shared" si="10" ref="H106:J107">H107</f>
        <v>728326.23</v>
      </c>
      <c r="I106" s="34">
        <f t="shared" si="10"/>
        <v>420154.23</v>
      </c>
      <c r="J106" s="34">
        <f t="shared" si="10"/>
        <v>962814.23</v>
      </c>
    </row>
    <row r="107" spans="1:10" ht="17.25" customHeight="1">
      <c r="A107" s="46" t="s">
        <v>74</v>
      </c>
      <c r="B107" s="42" t="s">
        <v>6</v>
      </c>
      <c r="C107" s="42" t="s">
        <v>10</v>
      </c>
      <c r="D107" s="47"/>
      <c r="E107" s="42"/>
      <c r="F107" s="47"/>
      <c r="G107" s="42"/>
      <c r="H107" s="45">
        <f t="shared" si="10"/>
        <v>728326.23</v>
      </c>
      <c r="I107" s="45">
        <f t="shared" si="10"/>
        <v>420154.23</v>
      </c>
      <c r="J107" s="45">
        <f t="shared" si="10"/>
        <v>962814.23</v>
      </c>
    </row>
    <row r="108" spans="1:10" ht="15" customHeight="1">
      <c r="A108" s="58" t="s">
        <v>23</v>
      </c>
      <c r="B108" s="47" t="s">
        <v>6</v>
      </c>
      <c r="C108" s="47" t="s">
        <v>10</v>
      </c>
      <c r="D108" s="47" t="s">
        <v>24</v>
      </c>
      <c r="E108" s="47"/>
      <c r="F108" s="47"/>
      <c r="G108" s="47"/>
      <c r="H108" s="48">
        <f>H114+H113+H112+H111</f>
        <v>728326.23</v>
      </c>
      <c r="I108" s="48">
        <f aca="true" t="shared" si="11" ref="H108:J109">I109</f>
        <v>420154.23</v>
      </c>
      <c r="J108" s="48">
        <f t="shared" si="11"/>
        <v>962814.23</v>
      </c>
    </row>
    <row r="109" spans="1:10" ht="15.75" customHeight="1">
      <c r="A109" s="22" t="s">
        <v>89</v>
      </c>
      <c r="B109" s="19" t="s">
        <v>6</v>
      </c>
      <c r="C109" s="19" t="s">
        <v>10</v>
      </c>
      <c r="D109" s="19" t="s">
        <v>24</v>
      </c>
      <c r="E109" s="19" t="s">
        <v>145</v>
      </c>
      <c r="F109" s="19"/>
      <c r="G109" s="39"/>
      <c r="H109" s="28">
        <f t="shared" si="11"/>
        <v>728326.23</v>
      </c>
      <c r="I109" s="28">
        <f t="shared" si="11"/>
        <v>420154.23</v>
      </c>
      <c r="J109" s="28">
        <f t="shared" si="11"/>
        <v>962814.23</v>
      </c>
    </row>
    <row r="110" spans="1:10" ht="25.5" customHeight="1">
      <c r="A110" s="30" t="s">
        <v>68</v>
      </c>
      <c r="B110" s="19" t="s">
        <v>6</v>
      </c>
      <c r="C110" s="19" t="s">
        <v>10</v>
      </c>
      <c r="D110" s="19" t="s">
        <v>24</v>
      </c>
      <c r="E110" s="19" t="s">
        <v>145</v>
      </c>
      <c r="F110" s="19" t="s">
        <v>62</v>
      </c>
      <c r="G110" s="39"/>
      <c r="H110" s="28">
        <f>H111+H112+H113+H114</f>
        <v>728326.23</v>
      </c>
      <c r="I110" s="28">
        <f>I111+I112+I113+I114</f>
        <v>420154.23</v>
      </c>
      <c r="J110" s="28">
        <f>J111+J112+J113+J114</f>
        <v>962814.23</v>
      </c>
    </row>
    <row r="111" spans="1:10" ht="15.75" customHeight="1">
      <c r="A111" s="30" t="s">
        <v>51</v>
      </c>
      <c r="B111" s="19" t="s">
        <v>6</v>
      </c>
      <c r="C111" s="19" t="s">
        <v>10</v>
      </c>
      <c r="D111" s="19" t="s">
        <v>24</v>
      </c>
      <c r="E111" s="19" t="s">
        <v>145</v>
      </c>
      <c r="F111" s="19" t="s">
        <v>62</v>
      </c>
      <c r="G111" s="39">
        <v>223</v>
      </c>
      <c r="H111" s="28">
        <v>0</v>
      </c>
      <c r="I111" s="28">
        <v>0</v>
      </c>
      <c r="J111" s="28">
        <v>0</v>
      </c>
    </row>
    <row r="112" spans="1:10" ht="13.5" customHeight="1">
      <c r="A112" s="31" t="s">
        <v>48</v>
      </c>
      <c r="B112" s="19" t="s">
        <v>6</v>
      </c>
      <c r="C112" s="19" t="s">
        <v>10</v>
      </c>
      <c r="D112" s="19" t="s">
        <v>24</v>
      </c>
      <c r="E112" s="19" t="s">
        <v>145</v>
      </c>
      <c r="F112" s="19" t="s">
        <v>62</v>
      </c>
      <c r="G112" s="39">
        <v>225</v>
      </c>
      <c r="H112" s="28">
        <v>0</v>
      </c>
      <c r="I112" s="28">
        <v>0</v>
      </c>
      <c r="J112" s="28">
        <v>0</v>
      </c>
    </row>
    <row r="113" spans="1:10" ht="11.25" customHeight="1">
      <c r="A113" s="31" t="s">
        <v>38</v>
      </c>
      <c r="B113" s="19" t="s">
        <v>6</v>
      </c>
      <c r="C113" s="19" t="s">
        <v>10</v>
      </c>
      <c r="D113" s="19" t="s">
        <v>24</v>
      </c>
      <c r="E113" s="19" t="s">
        <v>145</v>
      </c>
      <c r="F113" s="19" t="s">
        <v>62</v>
      </c>
      <c r="G113" s="19" t="s">
        <v>39</v>
      </c>
      <c r="H113" s="28">
        <v>728326.23</v>
      </c>
      <c r="I113" s="28">
        <v>420154.23</v>
      </c>
      <c r="J113" s="28">
        <v>962814.23</v>
      </c>
    </row>
    <row r="114" spans="1:10" ht="13.5" customHeight="1">
      <c r="A114" s="31" t="s">
        <v>57</v>
      </c>
      <c r="B114" s="17" t="s">
        <v>6</v>
      </c>
      <c r="C114" s="19" t="s">
        <v>10</v>
      </c>
      <c r="D114" s="19" t="s">
        <v>24</v>
      </c>
      <c r="E114" s="19" t="s">
        <v>145</v>
      </c>
      <c r="F114" s="19" t="s">
        <v>62</v>
      </c>
      <c r="G114" s="19" t="s">
        <v>46</v>
      </c>
      <c r="H114" s="28">
        <v>0</v>
      </c>
      <c r="I114" s="28">
        <v>0</v>
      </c>
      <c r="J114" s="28">
        <v>0</v>
      </c>
    </row>
    <row r="115" spans="1:10" ht="33" customHeight="1">
      <c r="A115" s="46" t="s">
        <v>137</v>
      </c>
      <c r="B115" s="42" t="s">
        <v>6</v>
      </c>
      <c r="C115" s="42"/>
      <c r="D115" s="42"/>
      <c r="E115" s="42"/>
      <c r="F115" s="42"/>
      <c r="G115" s="42"/>
      <c r="H115" s="45">
        <f aca="true" t="shared" si="12" ref="H115:J117">H116</f>
        <v>331000</v>
      </c>
      <c r="I115" s="45">
        <f t="shared" si="12"/>
        <v>6000</v>
      </c>
      <c r="J115" s="45">
        <f t="shared" si="12"/>
        <v>6000</v>
      </c>
    </row>
    <row r="116" spans="1:10" ht="14.25" customHeight="1">
      <c r="A116" s="30" t="s">
        <v>22</v>
      </c>
      <c r="B116" s="19" t="s">
        <v>6</v>
      </c>
      <c r="C116" s="19" t="s">
        <v>10</v>
      </c>
      <c r="D116" s="19" t="s">
        <v>15</v>
      </c>
      <c r="E116" s="19" t="s">
        <v>146</v>
      </c>
      <c r="F116" s="19"/>
      <c r="G116" s="19"/>
      <c r="H116" s="28">
        <f t="shared" si="12"/>
        <v>331000</v>
      </c>
      <c r="I116" s="28">
        <f t="shared" si="12"/>
        <v>6000</v>
      </c>
      <c r="J116" s="28">
        <f t="shared" si="12"/>
        <v>6000</v>
      </c>
    </row>
    <row r="117" spans="1:10" ht="12.75">
      <c r="A117" s="30" t="s">
        <v>68</v>
      </c>
      <c r="B117" s="19" t="s">
        <v>6</v>
      </c>
      <c r="C117" s="19" t="s">
        <v>10</v>
      </c>
      <c r="D117" s="19" t="s">
        <v>15</v>
      </c>
      <c r="E117" s="19" t="s">
        <v>146</v>
      </c>
      <c r="F117" s="37" t="s">
        <v>62</v>
      </c>
      <c r="G117" s="37"/>
      <c r="H117" s="28">
        <f t="shared" si="12"/>
        <v>331000</v>
      </c>
      <c r="I117" s="28">
        <f t="shared" si="12"/>
        <v>6000</v>
      </c>
      <c r="J117" s="28">
        <f t="shared" si="12"/>
        <v>6000</v>
      </c>
    </row>
    <row r="118" spans="1:10" ht="12.75">
      <c r="A118" s="31" t="s">
        <v>57</v>
      </c>
      <c r="B118" s="19" t="s">
        <v>6</v>
      </c>
      <c r="C118" s="19" t="s">
        <v>10</v>
      </c>
      <c r="D118" s="19" t="s">
        <v>15</v>
      </c>
      <c r="E118" s="19" t="s">
        <v>146</v>
      </c>
      <c r="F118" s="37" t="s">
        <v>62</v>
      </c>
      <c r="G118" s="37" t="s">
        <v>46</v>
      </c>
      <c r="H118" s="28">
        <v>331000</v>
      </c>
      <c r="I118" s="28">
        <v>6000</v>
      </c>
      <c r="J118" s="28">
        <v>6000</v>
      </c>
    </row>
    <row r="119" spans="1:10" ht="25.5">
      <c r="A119" s="58" t="s">
        <v>138</v>
      </c>
      <c r="B119" s="42" t="s">
        <v>6</v>
      </c>
      <c r="C119" s="42" t="s">
        <v>11</v>
      </c>
      <c r="D119" s="42" t="s">
        <v>16</v>
      </c>
      <c r="E119" s="42" t="s">
        <v>106</v>
      </c>
      <c r="F119" s="42"/>
      <c r="G119" s="42"/>
      <c r="H119" s="45">
        <f>H120+H123</f>
        <v>38170</v>
      </c>
      <c r="I119" s="45">
        <f>I120+I123</f>
        <v>10000</v>
      </c>
      <c r="J119" s="45">
        <f>J120+J123</f>
        <v>10000</v>
      </c>
    </row>
    <row r="120" spans="1:10" ht="12.75">
      <c r="A120" s="22" t="s">
        <v>76</v>
      </c>
      <c r="B120" s="19" t="s">
        <v>6</v>
      </c>
      <c r="C120" s="19" t="s">
        <v>11</v>
      </c>
      <c r="D120" s="19" t="s">
        <v>16</v>
      </c>
      <c r="E120" s="19" t="s">
        <v>147</v>
      </c>
      <c r="F120" s="19"/>
      <c r="G120" s="19"/>
      <c r="H120" s="28">
        <f aca="true" t="shared" si="13" ref="H120:J121">H121</f>
        <v>28170</v>
      </c>
      <c r="I120" s="28">
        <f t="shared" si="13"/>
        <v>10000</v>
      </c>
      <c r="J120" s="28">
        <f t="shared" si="13"/>
        <v>10000</v>
      </c>
    </row>
    <row r="121" spans="1:10" ht="14.25" customHeight="1">
      <c r="A121" s="30" t="s">
        <v>68</v>
      </c>
      <c r="B121" s="19" t="s">
        <v>6</v>
      </c>
      <c r="C121" s="19" t="s">
        <v>11</v>
      </c>
      <c r="D121" s="19" t="s">
        <v>16</v>
      </c>
      <c r="E121" s="19" t="s">
        <v>147</v>
      </c>
      <c r="F121" s="19" t="s">
        <v>62</v>
      </c>
      <c r="G121" s="19"/>
      <c r="H121" s="28">
        <f t="shared" si="13"/>
        <v>28170</v>
      </c>
      <c r="I121" s="28">
        <f t="shared" si="13"/>
        <v>10000</v>
      </c>
      <c r="J121" s="28">
        <f t="shared" si="13"/>
        <v>10000</v>
      </c>
    </row>
    <row r="122" spans="1:10" ht="17.25" customHeight="1">
      <c r="A122" s="31" t="s">
        <v>38</v>
      </c>
      <c r="B122" s="19" t="s">
        <v>6</v>
      </c>
      <c r="C122" s="19" t="s">
        <v>11</v>
      </c>
      <c r="D122" s="19" t="s">
        <v>16</v>
      </c>
      <c r="E122" s="19" t="s">
        <v>147</v>
      </c>
      <c r="F122" s="19" t="s">
        <v>62</v>
      </c>
      <c r="G122" s="19" t="s">
        <v>39</v>
      </c>
      <c r="H122" s="28">
        <v>28170</v>
      </c>
      <c r="I122" s="28">
        <v>10000</v>
      </c>
      <c r="J122" s="28">
        <v>10000</v>
      </c>
    </row>
    <row r="123" spans="1:10" ht="13.5" customHeight="1">
      <c r="A123" s="22" t="s">
        <v>70</v>
      </c>
      <c r="B123" s="19" t="s">
        <v>6</v>
      </c>
      <c r="C123" s="19" t="s">
        <v>11</v>
      </c>
      <c r="D123" s="19" t="s">
        <v>16</v>
      </c>
      <c r="E123" s="19" t="s">
        <v>148</v>
      </c>
      <c r="F123" s="19"/>
      <c r="G123" s="19"/>
      <c r="H123" s="28">
        <f aca="true" t="shared" si="14" ref="H123:J124">H124</f>
        <v>10000</v>
      </c>
      <c r="I123" s="28">
        <f t="shared" si="14"/>
        <v>0</v>
      </c>
      <c r="J123" s="28">
        <f t="shared" si="14"/>
        <v>0</v>
      </c>
    </row>
    <row r="124" spans="1:10" ht="16.5" customHeight="1">
      <c r="A124" s="30" t="s">
        <v>68</v>
      </c>
      <c r="B124" s="19" t="s">
        <v>6</v>
      </c>
      <c r="C124" s="19" t="s">
        <v>11</v>
      </c>
      <c r="D124" s="19" t="s">
        <v>16</v>
      </c>
      <c r="E124" s="19" t="s">
        <v>148</v>
      </c>
      <c r="F124" s="19" t="s">
        <v>62</v>
      </c>
      <c r="G124" s="19"/>
      <c r="H124" s="28">
        <f t="shared" si="14"/>
        <v>10000</v>
      </c>
      <c r="I124" s="28">
        <f t="shared" si="14"/>
        <v>0</v>
      </c>
      <c r="J124" s="28">
        <f t="shared" si="14"/>
        <v>0</v>
      </c>
    </row>
    <row r="125" spans="1:10" ht="15" customHeight="1">
      <c r="A125" s="31" t="s">
        <v>38</v>
      </c>
      <c r="B125" s="19" t="s">
        <v>6</v>
      </c>
      <c r="C125" s="19" t="s">
        <v>11</v>
      </c>
      <c r="D125" s="19" t="s">
        <v>16</v>
      </c>
      <c r="E125" s="19" t="s">
        <v>148</v>
      </c>
      <c r="F125" s="19" t="s">
        <v>62</v>
      </c>
      <c r="G125" s="19" t="s">
        <v>39</v>
      </c>
      <c r="H125" s="28">
        <v>10000</v>
      </c>
      <c r="I125" s="28">
        <v>0</v>
      </c>
      <c r="J125" s="28">
        <v>0</v>
      </c>
    </row>
    <row r="126" spans="1:10" ht="51.75" customHeight="1">
      <c r="A126" s="58" t="s">
        <v>73</v>
      </c>
      <c r="B126" s="42" t="s">
        <v>6</v>
      </c>
      <c r="C126" s="42"/>
      <c r="D126" s="42"/>
      <c r="E126" s="42" t="s">
        <v>108</v>
      </c>
      <c r="F126" s="42"/>
      <c r="G126" s="42"/>
      <c r="H126" s="45">
        <f>H130+H131</f>
        <v>396842.2</v>
      </c>
      <c r="I126" s="45">
        <f>I127</f>
        <v>0</v>
      </c>
      <c r="J126" s="45">
        <f>J127</f>
        <v>0</v>
      </c>
    </row>
    <row r="127" spans="1:10" ht="15.75" customHeight="1">
      <c r="A127" s="31" t="s">
        <v>83</v>
      </c>
      <c r="B127" s="19" t="s">
        <v>6</v>
      </c>
      <c r="C127" s="19" t="s">
        <v>11</v>
      </c>
      <c r="D127" s="19" t="s">
        <v>14</v>
      </c>
      <c r="E127" s="19" t="s">
        <v>149</v>
      </c>
      <c r="F127" s="19"/>
      <c r="G127" s="19"/>
      <c r="H127" s="28">
        <v>0</v>
      </c>
      <c r="I127" s="28">
        <v>0</v>
      </c>
      <c r="J127" s="28">
        <v>0</v>
      </c>
    </row>
    <row r="128" spans="1:10" ht="12" customHeight="1">
      <c r="A128" s="30" t="s">
        <v>68</v>
      </c>
      <c r="B128" s="19" t="s">
        <v>6</v>
      </c>
      <c r="C128" s="19" t="s">
        <v>11</v>
      </c>
      <c r="D128" s="19" t="s">
        <v>14</v>
      </c>
      <c r="E128" s="19" t="s">
        <v>149</v>
      </c>
      <c r="F128" s="19" t="s">
        <v>62</v>
      </c>
      <c r="G128" s="19"/>
      <c r="H128" s="28">
        <v>0</v>
      </c>
      <c r="I128" s="28">
        <v>0</v>
      </c>
      <c r="J128" s="28">
        <v>0</v>
      </c>
    </row>
    <row r="129" spans="1:10" ht="15" customHeight="1">
      <c r="A129" s="30" t="s">
        <v>50</v>
      </c>
      <c r="B129" s="19" t="s">
        <v>6</v>
      </c>
      <c r="C129" s="19" t="s">
        <v>11</v>
      </c>
      <c r="D129" s="19" t="s">
        <v>14</v>
      </c>
      <c r="E129" s="19" t="s">
        <v>149</v>
      </c>
      <c r="F129" s="19" t="s">
        <v>62</v>
      </c>
      <c r="G129" s="19" t="s">
        <v>36</v>
      </c>
      <c r="H129" s="28">
        <v>0</v>
      </c>
      <c r="I129" s="28">
        <v>0</v>
      </c>
      <c r="J129" s="28">
        <v>0</v>
      </c>
    </row>
    <row r="130" spans="1:10" ht="16.5" customHeight="1">
      <c r="A130" s="31" t="s">
        <v>48</v>
      </c>
      <c r="B130" s="19" t="s">
        <v>6</v>
      </c>
      <c r="C130" s="19" t="s">
        <v>11</v>
      </c>
      <c r="D130" s="19" t="s">
        <v>14</v>
      </c>
      <c r="E130" s="19" t="s">
        <v>149</v>
      </c>
      <c r="F130" s="19" t="s">
        <v>62</v>
      </c>
      <c r="G130" s="19" t="s">
        <v>39</v>
      </c>
      <c r="H130" s="28">
        <v>395642.2</v>
      </c>
      <c r="I130" s="28">
        <v>0</v>
      </c>
      <c r="J130" s="28">
        <v>0</v>
      </c>
    </row>
    <row r="131" spans="1:10" ht="13.5" customHeight="1">
      <c r="A131" s="31" t="s">
        <v>57</v>
      </c>
      <c r="B131" s="19" t="s">
        <v>6</v>
      </c>
      <c r="C131" s="19" t="s">
        <v>11</v>
      </c>
      <c r="D131" s="19" t="s">
        <v>14</v>
      </c>
      <c r="E131" s="19" t="s">
        <v>155</v>
      </c>
      <c r="F131" s="19" t="s">
        <v>62</v>
      </c>
      <c r="G131" s="19" t="s">
        <v>39</v>
      </c>
      <c r="H131" s="28">
        <v>1200</v>
      </c>
      <c r="I131" s="28">
        <v>0</v>
      </c>
      <c r="J131" s="28">
        <v>0</v>
      </c>
    </row>
    <row r="132" spans="1:10" ht="25.5" customHeight="1">
      <c r="A132" s="58" t="s">
        <v>139</v>
      </c>
      <c r="B132" s="42" t="s">
        <v>6</v>
      </c>
      <c r="C132" s="42"/>
      <c r="D132" s="42"/>
      <c r="E132" s="42" t="s">
        <v>110</v>
      </c>
      <c r="F132" s="42"/>
      <c r="G132" s="42"/>
      <c r="H132" s="45">
        <f>H133+H136+H138</f>
        <v>46000</v>
      </c>
      <c r="I132" s="45">
        <f>I133+I136+I138</f>
        <v>60000</v>
      </c>
      <c r="J132" s="45">
        <f>J133+J136+J138</f>
        <v>60000</v>
      </c>
    </row>
    <row r="133" spans="1:10" ht="13.5" customHeight="1">
      <c r="A133" s="22" t="s">
        <v>72</v>
      </c>
      <c r="B133" s="19" t="s">
        <v>6</v>
      </c>
      <c r="C133" s="19" t="s">
        <v>16</v>
      </c>
      <c r="D133" s="19" t="s">
        <v>8</v>
      </c>
      <c r="E133" s="19" t="s">
        <v>150</v>
      </c>
      <c r="F133" s="19"/>
      <c r="G133" s="19"/>
      <c r="H133" s="28">
        <f aca="true" t="shared" si="15" ref="H133:J134">H134</f>
        <v>46000</v>
      </c>
      <c r="I133" s="28">
        <f t="shared" si="15"/>
        <v>60000</v>
      </c>
      <c r="J133" s="28">
        <f t="shared" si="15"/>
        <v>60000</v>
      </c>
    </row>
    <row r="134" spans="1:10" ht="12.75" customHeight="1">
      <c r="A134" s="30" t="s">
        <v>68</v>
      </c>
      <c r="B134" s="19" t="s">
        <v>6</v>
      </c>
      <c r="C134" s="19" t="s">
        <v>16</v>
      </c>
      <c r="D134" s="19" t="s">
        <v>8</v>
      </c>
      <c r="E134" s="19" t="s">
        <v>150</v>
      </c>
      <c r="F134" s="19" t="s">
        <v>62</v>
      </c>
      <c r="G134" s="19"/>
      <c r="H134" s="28">
        <f t="shared" si="15"/>
        <v>46000</v>
      </c>
      <c r="I134" s="28">
        <f t="shared" si="15"/>
        <v>60000</v>
      </c>
      <c r="J134" s="28">
        <f t="shared" si="15"/>
        <v>60000</v>
      </c>
    </row>
    <row r="135" spans="1:10" ht="27" customHeight="1">
      <c r="A135" s="31" t="s">
        <v>48</v>
      </c>
      <c r="B135" s="19" t="s">
        <v>6</v>
      </c>
      <c r="C135" s="19" t="s">
        <v>16</v>
      </c>
      <c r="D135" s="19" t="s">
        <v>8</v>
      </c>
      <c r="E135" s="19" t="s">
        <v>150</v>
      </c>
      <c r="F135" s="19" t="s">
        <v>62</v>
      </c>
      <c r="G135" s="19" t="s">
        <v>41</v>
      </c>
      <c r="H135" s="28">
        <v>46000</v>
      </c>
      <c r="I135" s="28">
        <v>60000</v>
      </c>
      <c r="J135" s="28">
        <v>60000</v>
      </c>
    </row>
    <row r="136" spans="1:10" ht="16.5" customHeight="1">
      <c r="A136" s="30" t="s">
        <v>88</v>
      </c>
      <c r="B136" s="19" t="s">
        <v>6</v>
      </c>
      <c r="C136" s="19" t="s">
        <v>16</v>
      </c>
      <c r="D136" s="19" t="s">
        <v>9</v>
      </c>
      <c r="E136" s="19" t="s">
        <v>104</v>
      </c>
      <c r="F136" s="19"/>
      <c r="G136" s="19"/>
      <c r="H136" s="28">
        <f>H137</f>
        <v>0</v>
      </c>
      <c r="I136" s="28">
        <f>I137</f>
        <v>0</v>
      </c>
      <c r="J136" s="28">
        <f>J137</f>
        <v>0</v>
      </c>
    </row>
    <row r="137" spans="1:10" ht="15.75" customHeight="1">
      <c r="A137" s="30" t="s">
        <v>68</v>
      </c>
      <c r="B137" s="19" t="s">
        <v>6</v>
      </c>
      <c r="C137" s="19" t="s">
        <v>16</v>
      </c>
      <c r="D137" s="19" t="s">
        <v>9</v>
      </c>
      <c r="E137" s="19" t="s">
        <v>104</v>
      </c>
      <c r="F137" s="19" t="s">
        <v>62</v>
      </c>
      <c r="G137" s="19"/>
      <c r="H137" s="28">
        <v>0</v>
      </c>
      <c r="I137" s="28">
        <v>0</v>
      </c>
      <c r="J137" s="28">
        <v>0</v>
      </c>
    </row>
    <row r="138" spans="1:10" ht="15.75" customHeight="1">
      <c r="A138" s="31" t="s">
        <v>48</v>
      </c>
      <c r="B138" s="19" t="s">
        <v>6</v>
      </c>
      <c r="C138" s="19" t="s">
        <v>16</v>
      </c>
      <c r="D138" s="19" t="s">
        <v>9</v>
      </c>
      <c r="E138" s="19" t="s">
        <v>104</v>
      </c>
      <c r="F138" s="19" t="s">
        <v>62</v>
      </c>
      <c r="G138" s="19" t="s">
        <v>41</v>
      </c>
      <c r="H138" s="28">
        <v>0</v>
      </c>
      <c r="I138" s="28">
        <v>0</v>
      </c>
      <c r="J138" s="28">
        <v>0</v>
      </c>
    </row>
    <row r="139" spans="1:10" ht="12.75">
      <c r="A139" s="31" t="s">
        <v>57</v>
      </c>
      <c r="B139" s="19" t="s">
        <v>6</v>
      </c>
      <c r="C139" s="19" t="s">
        <v>16</v>
      </c>
      <c r="D139" s="19" t="s">
        <v>9</v>
      </c>
      <c r="E139" s="19" t="s">
        <v>104</v>
      </c>
      <c r="F139" s="19" t="s">
        <v>62</v>
      </c>
      <c r="G139" s="19" t="s">
        <v>46</v>
      </c>
      <c r="H139" s="28"/>
      <c r="I139" s="28">
        <v>0</v>
      </c>
      <c r="J139" s="28">
        <v>0</v>
      </c>
    </row>
    <row r="140" spans="1:10" ht="23.25" customHeight="1">
      <c r="A140" s="46" t="s">
        <v>69</v>
      </c>
      <c r="B140" s="42" t="s">
        <v>6</v>
      </c>
      <c r="C140" s="42" t="s">
        <v>16</v>
      </c>
      <c r="D140" s="42" t="s">
        <v>10</v>
      </c>
      <c r="E140" s="42" t="s">
        <v>152</v>
      </c>
      <c r="F140" s="47"/>
      <c r="G140" s="47"/>
      <c r="H140" s="48">
        <f aca="true" t="shared" si="16" ref="H140:J141">H141</f>
        <v>6006045.100000001</v>
      </c>
      <c r="I140" s="48">
        <f t="shared" si="16"/>
        <v>702298</v>
      </c>
      <c r="J140" s="48">
        <f t="shared" si="16"/>
        <v>432267</v>
      </c>
    </row>
    <row r="141" spans="1:10" ht="16.5" customHeight="1">
      <c r="A141" s="22" t="s">
        <v>80</v>
      </c>
      <c r="B141" s="19" t="s">
        <v>6</v>
      </c>
      <c r="C141" s="19" t="s">
        <v>16</v>
      </c>
      <c r="D141" s="19" t="s">
        <v>10</v>
      </c>
      <c r="E141" s="19" t="s">
        <v>151</v>
      </c>
      <c r="F141" s="19"/>
      <c r="G141" s="19"/>
      <c r="H141" s="28">
        <f t="shared" si="16"/>
        <v>6006045.100000001</v>
      </c>
      <c r="I141" s="28">
        <f t="shared" si="16"/>
        <v>702298</v>
      </c>
      <c r="J141" s="28">
        <f t="shared" si="16"/>
        <v>432267</v>
      </c>
    </row>
    <row r="142" spans="1:10" ht="15.75" customHeight="1">
      <c r="A142" s="30" t="s">
        <v>68</v>
      </c>
      <c r="B142" s="19" t="s">
        <v>6</v>
      </c>
      <c r="C142" s="19" t="s">
        <v>16</v>
      </c>
      <c r="D142" s="19" t="s">
        <v>10</v>
      </c>
      <c r="E142" s="19" t="s">
        <v>151</v>
      </c>
      <c r="F142" s="19" t="s">
        <v>62</v>
      </c>
      <c r="G142" s="19"/>
      <c r="H142" s="28">
        <f>H143+H144+H145+H146+H147</f>
        <v>6006045.100000001</v>
      </c>
      <c r="I142" s="28">
        <f>I143+I144+I145+I146+I147</f>
        <v>702298</v>
      </c>
      <c r="J142" s="28">
        <f>J143+J144+J145+J146+J147</f>
        <v>432267</v>
      </c>
    </row>
    <row r="143" spans="1:10" ht="12.75" customHeight="1">
      <c r="A143" s="30" t="s">
        <v>51</v>
      </c>
      <c r="B143" s="19" t="s">
        <v>6</v>
      </c>
      <c r="C143" s="19" t="s">
        <v>16</v>
      </c>
      <c r="D143" s="19" t="s">
        <v>10</v>
      </c>
      <c r="E143" s="19" t="s">
        <v>151</v>
      </c>
      <c r="F143" s="19" t="s">
        <v>62</v>
      </c>
      <c r="G143" s="19" t="s">
        <v>40</v>
      </c>
      <c r="H143" s="28">
        <v>241487.36</v>
      </c>
      <c r="I143" s="28">
        <v>50000</v>
      </c>
      <c r="J143" s="28">
        <v>50000</v>
      </c>
    </row>
    <row r="144" spans="1:10" ht="12.75" customHeight="1">
      <c r="A144" s="31" t="s">
        <v>48</v>
      </c>
      <c r="B144" s="19" t="s">
        <v>6</v>
      </c>
      <c r="C144" s="19" t="s">
        <v>16</v>
      </c>
      <c r="D144" s="19" t="s">
        <v>10</v>
      </c>
      <c r="E144" s="19" t="s">
        <v>151</v>
      </c>
      <c r="F144" s="19" t="s">
        <v>62</v>
      </c>
      <c r="G144" s="19" t="s">
        <v>41</v>
      </c>
      <c r="H144" s="28">
        <v>0</v>
      </c>
      <c r="I144" s="28">
        <v>0</v>
      </c>
      <c r="J144" s="28">
        <v>0</v>
      </c>
    </row>
    <row r="145" spans="1:10" ht="13.5" customHeight="1">
      <c r="A145" s="31" t="s">
        <v>38</v>
      </c>
      <c r="B145" s="19" t="s">
        <v>6</v>
      </c>
      <c r="C145" s="19" t="s">
        <v>16</v>
      </c>
      <c r="D145" s="19" t="s">
        <v>10</v>
      </c>
      <c r="E145" s="19" t="s">
        <v>151</v>
      </c>
      <c r="F145" s="19" t="s">
        <v>62</v>
      </c>
      <c r="G145" s="19" t="s">
        <v>39</v>
      </c>
      <c r="H145" s="28">
        <v>5764557.74</v>
      </c>
      <c r="I145" s="28">
        <v>652298</v>
      </c>
      <c r="J145" s="28">
        <v>382267</v>
      </c>
    </row>
    <row r="146" spans="1:10" ht="13.5" customHeight="1">
      <c r="A146" s="31" t="s">
        <v>49</v>
      </c>
      <c r="B146" s="19" t="s">
        <v>6</v>
      </c>
      <c r="C146" s="19" t="s">
        <v>16</v>
      </c>
      <c r="D146" s="19" t="s">
        <v>10</v>
      </c>
      <c r="E146" s="19" t="s">
        <v>151</v>
      </c>
      <c r="F146" s="19" t="s">
        <v>62</v>
      </c>
      <c r="G146" s="19" t="s">
        <v>45</v>
      </c>
      <c r="H146" s="28">
        <v>0</v>
      </c>
      <c r="I146" s="28">
        <v>0</v>
      </c>
      <c r="J146" s="28">
        <v>0</v>
      </c>
    </row>
    <row r="147" spans="1:10" ht="11.25" customHeight="1">
      <c r="A147" s="31" t="s">
        <v>57</v>
      </c>
      <c r="B147" s="19" t="s">
        <v>6</v>
      </c>
      <c r="C147" s="19" t="s">
        <v>16</v>
      </c>
      <c r="D147" s="19" t="s">
        <v>10</v>
      </c>
      <c r="E147" s="19" t="s">
        <v>151</v>
      </c>
      <c r="F147" s="19" t="s">
        <v>62</v>
      </c>
      <c r="G147" s="19" t="s">
        <v>46</v>
      </c>
      <c r="H147" s="28">
        <v>0</v>
      </c>
      <c r="I147" s="28">
        <v>0</v>
      </c>
      <c r="J147" s="28">
        <v>0</v>
      </c>
    </row>
    <row r="148" spans="1:10" ht="27.75" customHeight="1">
      <c r="A148" s="58" t="s">
        <v>140</v>
      </c>
      <c r="B148" s="42" t="s">
        <v>6</v>
      </c>
      <c r="C148" s="42"/>
      <c r="D148" s="42"/>
      <c r="E148" s="42" t="s">
        <v>107</v>
      </c>
      <c r="F148" s="42"/>
      <c r="G148" s="42"/>
      <c r="H148" s="45">
        <f>H149+H162</f>
        <v>7396808.95</v>
      </c>
      <c r="I148" s="45">
        <f>I149+I162</f>
        <v>4256151.890000001</v>
      </c>
      <c r="J148" s="45">
        <f>J149+J162</f>
        <v>4478651.83</v>
      </c>
    </row>
    <row r="149" spans="1:10" ht="14.25" customHeight="1">
      <c r="A149" s="58" t="s">
        <v>121</v>
      </c>
      <c r="B149" s="42" t="s">
        <v>6</v>
      </c>
      <c r="C149" s="42" t="s">
        <v>17</v>
      </c>
      <c r="D149" s="42" t="s">
        <v>8</v>
      </c>
      <c r="E149" s="42"/>
      <c r="F149" s="42"/>
      <c r="G149" s="42"/>
      <c r="H149" s="45">
        <f>H150+H159</f>
        <v>7323188.95</v>
      </c>
      <c r="I149" s="45">
        <f>I150+I159</f>
        <v>4256151.890000001</v>
      </c>
      <c r="J149" s="45">
        <f>J150+J159</f>
        <v>4478651.83</v>
      </c>
    </row>
    <row r="150" spans="1:10" ht="14.25" customHeight="1">
      <c r="A150" s="22" t="s">
        <v>81</v>
      </c>
      <c r="B150" s="19" t="s">
        <v>6</v>
      </c>
      <c r="C150" s="19" t="s">
        <v>17</v>
      </c>
      <c r="D150" s="19" t="s">
        <v>8</v>
      </c>
      <c r="E150" s="19" t="s">
        <v>153</v>
      </c>
      <c r="F150" s="19"/>
      <c r="G150" s="19"/>
      <c r="H150" s="21">
        <f>H151</f>
        <v>4681044</v>
      </c>
      <c r="I150" s="21">
        <f>I151</f>
        <v>1614006.94</v>
      </c>
      <c r="J150" s="21">
        <f>J151</f>
        <v>1836506.88</v>
      </c>
    </row>
    <row r="151" spans="1:10" ht="13.5" customHeight="1">
      <c r="A151" s="30" t="s">
        <v>68</v>
      </c>
      <c r="B151" s="19" t="s">
        <v>6</v>
      </c>
      <c r="C151" s="19" t="s">
        <v>17</v>
      </c>
      <c r="D151" s="19" t="s">
        <v>8</v>
      </c>
      <c r="E151" s="19" t="s">
        <v>153</v>
      </c>
      <c r="F151" s="19" t="s">
        <v>62</v>
      </c>
      <c r="G151" s="19"/>
      <c r="H151" s="21">
        <f>H152+H153+H154+H155+H156+H157+H158</f>
        <v>4681044</v>
      </c>
      <c r="I151" s="21">
        <f>I152+I153+I154+I155+I156+I157+I158</f>
        <v>1614006.94</v>
      </c>
      <c r="J151" s="21">
        <f>J152+J153+J154+J155+J156+J157+J158</f>
        <v>1836506.88</v>
      </c>
    </row>
    <row r="152" spans="1:10" ht="15" customHeight="1">
      <c r="A152" s="31" t="s">
        <v>50</v>
      </c>
      <c r="B152" s="19" t="s">
        <v>6</v>
      </c>
      <c r="C152" s="19" t="s">
        <v>17</v>
      </c>
      <c r="D152" s="19" t="s">
        <v>8</v>
      </c>
      <c r="E152" s="19" t="s">
        <v>153</v>
      </c>
      <c r="F152" s="19" t="s">
        <v>62</v>
      </c>
      <c r="G152" s="19" t="s">
        <v>36</v>
      </c>
      <c r="H152" s="21">
        <v>0</v>
      </c>
      <c r="I152" s="21">
        <v>0</v>
      </c>
      <c r="J152" s="21">
        <v>0</v>
      </c>
    </row>
    <row r="153" spans="1:10" ht="15.75" customHeight="1">
      <c r="A153" s="31" t="s">
        <v>51</v>
      </c>
      <c r="B153" s="19" t="s">
        <v>6</v>
      </c>
      <c r="C153" s="19" t="s">
        <v>17</v>
      </c>
      <c r="D153" s="19" t="s">
        <v>8</v>
      </c>
      <c r="E153" s="19" t="s">
        <v>153</v>
      </c>
      <c r="F153" s="19" t="s">
        <v>129</v>
      </c>
      <c r="G153" s="19" t="s">
        <v>40</v>
      </c>
      <c r="H153" s="21">
        <v>1140000</v>
      </c>
      <c r="I153" s="21">
        <v>1263650</v>
      </c>
      <c r="J153" s="21">
        <v>1687835.96</v>
      </c>
    </row>
    <row r="154" spans="1:10" ht="14.25" customHeight="1">
      <c r="A154" s="31" t="s">
        <v>48</v>
      </c>
      <c r="B154" s="19" t="s">
        <v>6</v>
      </c>
      <c r="C154" s="19" t="s">
        <v>17</v>
      </c>
      <c r="D154" s="19" t="s">
        <v>8</v>
      </c>
      <c r="E154" s="19" t="s">
        <v>153</v>
      </c>
      <c r="F154" s="19" t="s">
        <v>62</v>
      </c>
      <c r="G154" s="19" t="s">
        <v>41</v>
      </c>
      <c r="H154" s="21">
        <v>0</v>
      </c>
      <c r="I154" s="21">
        <v>0</v>
      </c>
      <c r="J154" s="21">
        <v>0</v>
      </c>
    </row>
    <row r="155" spans="1:10" ht="14.25" customHeight="1">
      <c r="A155" s="31" t="s">
        <v>38</v>
      </c>
      <c r="B155" s="19" t="s">
        <v>6</v>
      </c>
      <c r="C155" s="19" t="s">
        <v>17</v>
      </c>
      <c r="D155" s="19" t="s">
        <v>8</v>
      </c>
      <c r="E155" s="19" t="s">
        <v>153</v>
      </c>
      <c r="F155" s="19" t="s">
        <v>62</v>
      </c>
      <c r="G155" s="19" t="s">
        <v>39</v>
      </c>
      <c r="H155" s="21">
        <v>3541044</v>
      </c>
      <c r="I155" s="21">
        <v>350356.94</v>
      </c>
      <c r="J155" s="21">
        <v>148670.92</v>
      </c>
    </row>
    <row r="156" spans="1:10" ht="12.75">
      <c r="A156" s="31" t="s">
        <v>55</v>
      </c>
      <c r="B156" s="19" t="s">
        <v>6</v>
      </c>
      <c r="C156" s="19" t="s">
        <v>17</v>
      </c>
      <c r="D156" s="19" t="s">
        <v>8</v>
      </c>
      <c r="E156" s="19" t="s">
        <v>153</v>
      </c>
      <c r="F156" s="19" t="s">
        <v>62</v>
      </c>
      <c r="G156" s="37" t="s">
        <v>42</v>
      </c>
      <c r="H156" s="21">
        <v>0</v>
      </c>
      <c r="I156" s="21">
        <v>0</v>
      </c>
      <c r="J156" s="21">
        <v>0</v>
      </c>
    </row>
    <row r="157" spans="1:10" ht="12" customHeight="1">
      <c r="A157" s="31" t="s">
        <v>49</v>
      </c>
      <c r="B157" s="19" t="s">
        <v>6</v>
      </c>
      <c r="C157" s="19" t="s">
        <v>17</v>
      </c>
      <c r="D157" s="19" t="s">
        <v>8</v>
      </c>
      <c r="E157" s="19" t="s">
        <v>153</v>
      </c>
      <c r="F157" s="19" t="s">
        <v>62</v>
      </c>
      <c r="G157" s="19" t="s">
        <v>45</v>
      </c>
      <c r="H157" s="21">
        <v>0</v>
      </c>
      <c r="I157" s="21">
        <v>0</v>
      </c>
      <c r="J157" s="21">
        <v>0</v>
      </c>
    </row>
    <row r="158" spans="1:10" ht="13.5" customHeight="1">
      <c r="A158" s="31" t="s">
        <v>57</v>
      </c>
      <c r="B158" s="19" t="s">
        <v>6</v>
      </c>
      <c r="C158" s="19" t="s">
        <v>17</v>
      </c>
      <c r="D158" s="19" t="s">
        <v>8</v>
      </c>
      <c r="E158" s="19" t="s">
        <v>105</v>
      </c>
      <c r="F158" s="19" t="s">
        <v>62</v>
      </c>
      <c r="G158" s="19" t="s">
        <v>46</v>
      </c>
      <c r="H158" s="28">
        <v>0</v>
      </c>
      <c r="I158" s="28">
        <v>0</v>
      </c>
      <c r="J158" s="28">
        <v>0</v>
      </c>
    </row>
    <row r="159" spans="1:10" ht="13.5" customHeight="1">
      <c r="A159" s="22" t="s">
        <v>71</v>
      </c>
      <c r="B159" s="19" t="s">
        <v>6</v>
      </c>
      <c r="C159" s="19" t="s">
        <v>17</v>
      </c>
      <c r="D159" s="19" t="s">
        <v>8</v>
      </c>
      <c r="E159" s="19" t="s">
        <v>101</v>
      </c>
      <c r="F159" s="19"/>
      <c r="G159" s="19"/>
      <c r="H159" s="21">
        <f aca="true" t="shared" si="17" ref="H159:J160">H160</f>
        <v>2642144.95</v>
      </c>
      <c r="I159" s="21">
        <f t="shared" si="17"/>
        <v>2642144.95</v>
      </c>
      <c r="J159" s="21">
        <f t="shared" si="17"/>
        <v>2642144.95</v>
      </c>
    </row>
    <row r="160" spans="1:10" ht="13.5" customHeight="1">
      <c r="A160" s="22" t="s">
        <v>78</v>
      </c>
      <c r="B160" s="19" t="s">
        <v>6</v>
      </c>
      <c r="C160" s="19" t="s">
        <v>17</v>
      </c>
      <c r="D160" s="19" t="s">
        <v>8</v>
      </c>
      <c r="E160" s="19" t="s">
        <v>101</v>
      </c>
      <c r="F160" s="19" t="s">
        <v>59</v>
      </c>
      <c r="G160" s="19"/>
      <c r="H160" s="21">
        <f t="shared" si="17"/>
        <v>2642144.95</v>
      </c>
      <c r="I160" s="21">
        <f t="shared" si="17"/>
        <v>2642144.95</v>
      </c>
      <c r="J160" s="21">
        <f t="shared" si="17"/>
        <v>2642144.95</v>
      </c>
    </row>
    <row r="161" spans="1:10" ht="13.5" customHeight="1">
      <c r="A161" s="38" t="s">
        <v>79</v>
      </c>
      <c r="B161" s="19" t="s">
        <v>6</v>
      </c>
      <c r="C161" s="19" t="s">
        <v>17</v>
      </c>
      <c r="D161" s="19" t="s">
        <v>8</v>
      </c>
      <c r="E161" s="19" t="s">
        <v>101</v>
      </c>
      <c r="F161" s="19" t="s">
        <v>59</v>
      </c>
      <c r="G161" s="19" t="s">
        <v>58</v>
      </c>
      <c r="H161" s="21">
        <v>2642144.95</v>
      </c>
      <c r="I161" s="21">
        <v>2642144.95</v>
      </c>
      <c r="J161" s="21">
        <v>2642144.95</v>
      </c>
    </row>
    <row r="162" spans="1:10" ht="12.75" customHeight="1">
      <c r="A162" s="59" t="s">
        <v>82</v>
      </c>
      <c r="B162" s="47" t="s">
        <v>6</v>
      </c>
      <c r="C162" s="47" t="s">
        <v>12</v>
      </c>
      <c r="D162" s="47" t="s">
        <v>16</v>
      </c>
      <c r="E162" s="47" t="s">
        <v>154</v>
      </c>
      <c r="F162" s="47"/>
      <c r="G162" s="47"/>
      <c r="H162" s="45">
        <f>H164</f>
        <v>73620</v>
      </c>
      <c r="I162" s="45">
        <f>I163</f>
        <v>0</v>
      </c>
      <c r="J162" s="45">
        <f>J163</f>
        <v>0</v>
      </c>
    </row>
    <row r="163" spans="1:10" ht="13.5" customHeight="1">
      <c r="A163" s="30" t="s">
        <v>68</v>
      </c>
      <c r="B163" s="19" t="s">
        <v>6</v>
      </c>
      <c r="C163" s="19" t="s">
        <v>12</v>
      </c>
      <c r="D163" s="19" t="s">
        <v>16</v>
      </c>
      <c r="E163" s="19" t="s">
        <v>154</v>
      </c>
      <c r="F163" s="19" t="s">
        <v>62</v>
      </c>
      <c r="G163" s="19"/>
      <c r="H163" s="21">
        <v>0</v>
      </c>
      <c r="I163" s="21">
        <v>0</v>
      </c>
      <c r="J163" s="21">
        <v>0</v>
      </c>
    </row>
    <row r="164" spans="1:10" ht="14.25" customHeight="1">
      <c r="A164" s="31" t="s">
        <v>38</v>
      </c>
      <c r="B164" s="19" t="s">
        <v>6</v>
      </c>
      <c r="C164" s="19" t="s">
        <v>12</v>
      </c>
      <c r="D164" s="19" t="s">
        <v>16</v>
      </c>
      <c r="E164" s="19" t="s">
        <v>154</v>
      </c>
      <c r="F164" s="19" t="s">
        <v>62</v>
      </c>
      <c r="G164" s="19" t="s">
        <v>39</v>
      </c>
      <c r="H164" s="21">
        <v>73620</v>
      </c>
      <c r="I164" s="21">
        <v>0</v>
      </c>
      <c r="J164" s="21">
        <v>0</v>
      </c>
    </row>
    <row r="165" spans="1:10" ht="13.5" customHeight="1">
      <c r="A165" s="31" t="s">
        <v>57</v>
      </c>
      <c r="B165" s="19" t="s">
        <v>6</v>
      </c>
      <c r="C165" s="19" t="s">
        <v>12</v>
      </c>
      <c r="D165" s="19" t="s">
        <v>16</v>
      </c>
      <c r="E165" s="19" t="s">
        <v>154</v>
      </c>
      <c r="F165" s="19" t="s">
        <v>62</v>
      </c>
      <c r="G165" s="19" t="s">
        <v>46</v>
      </c>
      <c r="H165" s="21">
        <v>0</v>
      </c>
      <c r="I165" s="21">
        <v>0</v>
      </c>
      <c r="J165" s="21">
        <v>0</v>
      </c>
    </row>
    <row r="166" spans="1:10" ht="13.5" customHeight="1">
      <c r="A166" s="40" t="s">
        <v>77</v>
      </c>
      <c r="B166" s="37"/>
      <c r="C166" s="37"/>
      <c r="D166" s="37"/>
      <c r="E166" s="37"/>
      <c r="F166" s="37"/>
      <c r="G166" s="37"/>
      <c r="H166" s="34">
        <f>H105+H10</f>
        <v>23194483.87</v>
      </c>
      <c r="I166" s="34">
        <f>I105+I10-247942.43</f>
        <v>9669754.570000002</v>
      </c>
      <c r="J166" s="34">
        <f>J105+J10-520901.3</f>
        <v>9897124.64</v>
      </c>
    </row>
  </sheetData>
  <sheetProtection/>
  <mergeCells count="14">
    <mergeCell ref="A1:J1"/>
    <mergeCell ref="A2:J2"/>
    <mergeCell ref="H7:H9"/>
    <mergeCell ref="I7:I9"/>
    <mergeCell ref="J7:J9"/>
    <mergeCell ref="A7:A9"/>
    <mergeCell ref="B7:B9"/>
    <mergeCell ref="C7:C9"/>
    <mergeCell ref="D7:D9"/>
    <mergeCell ref="E7:E9"/>
    <mergeCell ref="F7:F9"/>
    <mergeCell ref="A3:J3"/>
    <mergeCell ref="A4:J4"/>
    <mergeCell ref="A5:J5"/>
  </mergeCells>
  <printOptions/>
  <pageMargins left="0" right="0" top="1.141732283464567" bottom="0.35433070866141736" header="0.31496062992125984" footer="0.31496062992125984"/>
  <pageSetup blackAndWhite="1" fitToHeight="1000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Системный интегратор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Техническая поддержка</dc:creator>
  <cp:keywords/>
  <dc:description/>
  <cp:lastModifiedBy>User</cp:lastModifiedBy>
  <cp:lastPrinted>2023-08-24T06:00:37Z</cp:lastPrinted>
  <dcterms:created xsi:type="dcterms:W3CDTF">2002-11-05T02:31:31Z</dcterms:created>
  <dcterms:modified xsi:type="dcterms:W3CDTF">2023-08-24T06:00:58Z</dcterms:modified>
  <cp:category/>
  <cp:version/>
  <cp:contentType/>
  <cp:contentStatus/>
</cp:coreProperties>
</file>