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095" yWindow="30" windowWidth="14355" windowHeight="1182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<sst xmlns="http://schemas.openxmlformats.org/spreadsheetml/2006/main" count="176" uniqueCount="102">
  <si>
    <t>Межбюджетные трансферты</t>
  </si>
  <si>
    <t>500</t>
  </si>
  <si>
    <t>Наименование</t>
  </si>
  <si>
    <t>Обеспечение функционирования главы муниципального образования</t>
  </si>
  <si>
    <t>Расходы на выплаты персоналу в целях обеспечения выполнения функций государственными(муниципальными) органами,казенными учреждениями,органами управления государственными внебюджетными фондами</t>
  </si>
  <si>
    <t>Администрация Нижнебузулинского сельсовета</t>
  </si>
  <si>
    <t>100</t>
  </si>
  <si>
    <t>Закупка товаров, работ и услуг для обеспечения государственных (муниципальных) нужд</t>
  </si>
  <si>
    <t>200</t>
  </si>
  <si>
    <t>Технические и технологические мероприятия</t>
  </si>
  <si>
    <t>800</t>
  </si>
  <si>
    <t xml:space="preserve">  ЦСР </t>
  </si>
  <si>
    <t xml:space="preserve"> ВР </t>
  </si>
  <si>
    <t>Мероприятия по первичному воинскому учету на территории, где отсутствуют военные комиссариаты</t>
  </si>
  <si>
    <t>Подпрограмма " Благоустройство"</t>
  </si>
  <si>
    <t>Расходы на обеспечение переданных полномочий</t>
  </si>
  <si>
    <t>Иные межбюджетные трансферты</t>
  </si>
  <si>
    <t>Закупка товаров, работ и услуг для государственных (муниципальных) нужд</t>
  </si>
  <si>
    <t>Обслуживание государственного и муниципального долга</t>
  </si>
  <si>
    <t>Обслуживание государственного внутреннего  и муниципального долга</t>
  </si>
  <si>
    <t>700</t>
  </si>
  <si>
    <t>Организация и проведение мероприятий по реализации муниципальной программы</t>
  </si>
  <si>
    <t>Осуществление дорожной деятельности в отношении автомобильных дорог</t>
  </si>
  <si>
    <t>Итого расходов по программам</t>
  </si>
  <si>
    <t>Всего расходов</t>
  </si>
  <si>
    <t>Обеспечение мероприятий по модернизации объектов коммунальной инфраструктуры</t>
  </si>
  <si>
    <t>Расходы на обеспечение пожарной безопасности</t>
  </si>
  <si>
    <t>88 1 00 80010</t>
  </si>
  <si>
    <t>88 1 00 10190</t>
  </si>
  <si>
    <t>Иные бюджетные ассигнования</t>
  </si>
  <si>
    <t>88 1 00 11190</t>
  </si>
  <si>
    <t>88 1 00 10640</t>
  </si>
  <si>
    <t>88 1 00 80160</t>
  </si>
  <si>
    <t>88 1 00 51180</t>
  </si>
  <si>
    <t>88 1 00 00000</t>
  </si>
  <si>
    <t>88 1 00 10630</t>
  </si>
  <si>
    <t>01 0 00 00000</t>
  </si>
  <si>
    <t>01 1 00 00000</t>
  </si>
  <si>
    <t>01 2 00 00000</t>
  </si>
  <si>
    <t>Уничтожение сырьевой базы конопли,являющейся производной для изготовления наркотиков</t>
  </si>
  <si>
    <t>88 1 00 70660</t>
  </si>
  <si>
    <t>02 0 00 00000</t>
  </si>
  <si>
    <t>03 0 00 00000</t>
  </si>
  <si>
    <t>04 0 00 00000</t>
  </si>
  <si>
    <t>05 0 00 00000</t>
  </si>
  <si>
    <t>06 0 00 00000</t>
  </si>
  <si>
    <t>88 1 00 80170</t>
  </si>
  <si>
    <t>Расходы на обеспечение переданных полномочий по осуществлению внешнего муниципального финансового контроля в поселениях района</t>
  </si>
  <si>
    <t xml:space="preserve">Расходы на обеспечение переданных полномочий </t>
  </si>
  <si>
    <t>300</t>
  </si>
  <si>
    <t>88 1 00 80180</t>
  </si>
  <si>
    <t xml:space="preserve">Фонд платы труда </t>
  </si>
  <si>
    <t>Другие общегосударственные вопросы</t>
  </si>
  <si>
    <t>Расходы на осуществление части полномочий по решению вопросов местного значения поселений в соответствии с заключенными договорами</t>
  </si>
  <si>
    <t>88 1 00 80150</t>
  </si>
  <si>
    <t>рублей</t>
  </si>
  <si>
    <t>Подпрограмма "Противодействие злоупотреблению наркотическими средствами и их незаконному обороту на территории Нижнебузулинского сельского поселения на 2015-2025 годы"</t>
  </si>
  <si>
    <t>Муниципальная программа «Развитие культуры, физической культуры и спорта на территории Нижнебузулинского сельского поселения на 2015-2025 годы»</t>
  </si>
  <si>
    <t>Муниципальная программа «Модернизация объектов коммунальной инфраструктуры района на  2015-2025г.»</t>
  </si>
  <si>
    <t>Муниципальная программа "Обеспечение первичных мер пожарной безопасности, защита населения и территории Нижнебузулинского сельсовета от чрезвычайных ситуаций на 2015-2025г.г."</t>
  </si>
  <si>
    <t>Муниципальная программа "Профилактика терроризма  и экстремизма на территории муниципального образования "Нижнебузулинский сельсовет" на 2015-2025г.г."</t>
  </si>
  <si>
    <t>01 1 01 80220</t>
  </si>
  <si>
    <t>01 2 01 12220</t>
  </si>
  <si>
    <t>01 2 01 80300</t>
  </si>
  <si>
    <t>02 2 02 80130</t>
  </si>
  <si>
    <t>Расходы по мероприятиям по уничтожению сырьевой базы конопли</t>
  </si>
  <si>
    <t>03 0 01 10660</t>
  </si>
  <si>
    <t>03 0 02 80410</t>
  </si>
  <si>
    <t>04 0 01 12260</t>
  </si>
  <si>
    <t>05 0 01 12220</t>
  </si>
  <si>
    <t>06 0 01 12220</t>
  </si>
  <si>
    <t>Организация и проведение мероприятий по реализации муниципальной подпрограммы</t>
  </si>
  <si>
    <t>Организация и проведение мероприятий по реализации муниципальной программы (Закупка товаров, работ и услуг для обеспечения государственных (муниципальных) нужд)</t>
  </si>
  <si>
    <t>Подпрограмма "Развитие физкультуры и спорта на территории Нижнебузулинского сельсовета"</t>
  </si>
  <si>
    <t>Нормативное определение критериев и порядка принятия решений о небходимости проведения капитального ремонта, модернизации многоквартирных домов"</t>
  </si>
  <si>
    <t>Подпрограмма "Развитие культуры на территории Нижнебузулинского сельского поселения "</t>
  </si>
  <si>
    <t>02 2 00 00000</t>
  </si>
  <si>
    <t>02 1 00 00000</t>
  </si>
  <si>
    <t>02 1 01 10590</t>
  </si>
  <si>
    <t>Функционирование высшего должностного лица субъекта Российской Федерации и муниципального образования</t>
  </si>
  <si>
    <t>Содержание органов местного самоуправления</t>
  </si>
  <si>
    <t>Содержание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)</t>
  </si>
  <si>
    <t>Содержание органов местного самоуправления (Закупка товаров, работ и услуг для обеспечения государственных (муниципальных) нужд)</t>
  </si>
  <si>
    <t>Содержание органов местного самоуправления (Иные бюджетные ассигнования)</t>
  </si>
  <si>
    <t>Расходы на обеспечение деятельности (оказание услуг) муниципальных учреждений</t>
  </si>
  <si>
    <t>Расходы на обеспечение деятельности (оказание услуг)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)</t>
  </si>
  <si>
    <t>Осуществление первичного воинского учета на территории, где отсутствуют военные комиссариаты</t>
  </si>
  <si>
    <t>Осуществление первичного воинского учета на территории, где отсутствуют военные комиссариаты(расходы на выплаы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фондами)</t>
  </si>
  <si>
    <t>Резервный фонд администрации Нижнебузулинского сельсовета</t>
  </si>
  <si>
    <t>Доплаты к пенсиям  муниципальных служащих(Социальное обеспечение и иные выплаты населению)</t>
  </si>
  <si>
    <t>Пенсионное обеспечение</t>
  </si>
  <si>
    <t>ОБЩЕГОСУДАРСТВЕННЫЕ ВОПРОСЫ</t>
  </si>
  <si>
    <t>0</t>
  </si>
  <si>
    <t>05 0 03 80230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</si>
  <si>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классификации расходов бюджета Нижненбузулинского сельсовета  на 2024 год и плановый период 2025 и 2026 годов</t>
  </si>
  <si>
    <t xml:space="preserve">2024год </t>
  </si>
  <si>
    <t xml:space="preserve">2025 год     </t>
  </si>
  <si>
    <t xml:space="preserve">2026 год    </t>
  </si>
  <si>
    <t>Муниципальная программа "Благоустройство территории Нижнебузулинского сельского поселения на 2015-2025 годы"</t>
  </si>
  <si>
    <t>Приложение № 3 к Решению №30</t>
  </si>
  <si>
    <t>от   "29" декабря 2023г</t>
  </si>
  <si>
    <t>Подпрограмма"Дорожные фонды"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</si>
</sst>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_р_._-;\-* #,##0_р_._-;_-* &quot;-&quot;??_р_._-;_-@_-"/>
    <numFmt numFmtId="181" formatCode="0.0"/>
    <numFmt numFmtId="182" formatCode="0.000"/>
    <numFmt numFmtId="183" formatCode="0.0000"/>
    <numFmt numFmtId="184" formatCode="0.00000"/>
    <numFmt numFmtId="185" formatCode="0.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?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9"/>
      <name val="Arial Cyr"/>
      <family val="0"/>
    </font>
    <font>
      <sz val="9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ill="1" applyBorder="1" applyAlignment="1">
      <alignment horizontal="left"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0" fillId="0" borderId="0" xfId="0" applyFont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9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left" wrapText="1"/>
    </xf>
    <xf numFmtId="49" fontId="9" fillId="33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wrapText="1"/>
    </xf>
    <xf numFmtId="49" fontId="9" fillId="0" borderId="10" xfId="0" applyNumberFormat="1" applyFont="1" applyFill="1" applyBorder="1" applyAlignment="1">
      <alignment horizontal="center" wrapText="1"/>
    </xf>
    <xf numFmtId="49" fontId="9" fillId="0" borderId="12" xfId="0" applyNumberFormat="1" applyFont="1" applyFill="1" applyBorder="1" applyAlignment="1">
      <alignment horizontal="left" vertical="center" wrapText="1"/>
    </xf>
    <xf numFmtId="49" fontId="10" fillId="0" borderId="12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top" wrapText="1"/>
    </xf>
    <xf numFmtId="49" fontId="6" fillId="0" borderId="13" xfId="0" applyNumberFormat="1" applyFont="1" applyFill="1" applyBorder="1" applyAlignment="1">
      <alignment vertical="top" wrapText="1"/>
    </xf>
    <xf numFmtId="49" fontId="10" fillId="0" borderId="14" xfId="0" applyNumberFormat="1" applyFont="1" applyFill="1" applyBorder="1" applyAlignment="1">
      <alignment horizontal="left" vertical="center" wrapText="1"/>
    </xf>
    <xf numFmtId="49" fontId="6" fillId="0" borderId="14" xfId="0" applyNumberFormat="1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wrapText="1"/>
    </xf>
    <xf numFmtId="0" fontId="0" fillId="0" borderId="0" xfId="0" applyFill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/>
    </xf>
    <xf numFmtId="0" fontId="12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Alignment="1">
      <alignment wrapText="1"/>
    </xf>
    <xf numFmtId="0" fontId="6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horizontal="left" vertical="center" wrapText="1"/>
    </xf>
    <xf numFmtId="49" fontId="9" fillId="0" borderId="15" xfId="0" applyNumberFormat="1" applyFont="1" applyFill="1" applyBorder="1" applyAlignment="1">
      <alignment vertical="top" wrapText="1"/>
    </xf>
    <xf numFmtId="49" fontId="9" fillId="0" borderId="10" xfId="0" applyNumberFormat="1" applyFont="1" applyFill="1" applyBorder="1" applyAlignment="1">
      <alignment horizontal="justify" vertical="center" wrapText="1"/>
    </xf>
    <xf numFmtId="0" fontId="9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/>
    </xf>
    <xf numFmtId="49" fontId="9" fillId="0" borderId="13" xfId="0" applyNumberFormat="1" applyFont="1" applyFill="1" applyBorder="1" applyAlignment="1">
      <alignment vertical="top" wrapText="1"/>
    </xf>
    <xf numFmtId="2" fontId="9" fillId="33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9" fillId="0" borderId="16" xfId="0" applyFont="1" applyFill="1" applyBorder="1" applyAlignment="1">
      <alignment horizontal="left" wrapText="1"/>
    </xf>
    <xf numFmtId="0" fontId="13" fillId="0" borderId="10" xfId="0" applyFont="1" applyFill="1" applyBorder="1" applyAlignment="1">
      <alignment horizontal="left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190" fontId="8" fillId="0" borderId="0" xfId="53" applyNumberFormat="1" applyFont="1" applyAlignment="1">
      <alignment horizontal="center" vertical="center" wrapText="1"/>
      <protection/>
    </xf>
    <xf numFmtId="0" fontId="7" fillId="0" borderId="0" xfId="0" applyFont="1" applyBorder="1" applyAlignment="1">
      <alignment horizontal="right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8"/>
  <sheetViews>
    <sheetView tabSelected="1" zoomScale="88" zoomScaleNormal="88" zoomScalePageLayoutView="0" workbookViewId="0" topLeftCell="A38">
      <selection activeCell="A87" sqref="A87"/>
    </sheetView>
  </sheetViews>
  <sheetFormatPr defaultColWidth="9.00390625" defaultRowHeight="12.75"/>
  <cols>
    <col min="1" max="1" width="93.625" style="0" customWidth="1"/>
    <col min="2" max="2" width="14.25390625" style="8" customWidth="1"/>
    <col min="3" max="3" width="4.75390625" style="8" bestFit="1" customWidth="1"/>
    <col min="4" max="4" width="11.875" style="6" customWidth="1"/>
    <col min="5" max="5" width="13.75390625" style="6" customWidth="1"/>
    <col min="6" max="6" width="13.00390625" style="6" customWidth="1"/>
  </cols>
  <sheetData>
    <row r="1" spans="1:6" ht="15">
      <c r="A1" s="2"/>
      <c r="B1" s="56" t="s">
        <v>99</v>
      </c>
      <c r="C1" s="56"/>
      <c r="D1" s="56"/>
      <c r="E1" s="56"/>
      <c r="F1" s="56"/>
    </row>
    <row r="2" spans="1:6" ht="15">
      <c r="A2" s="2"/>
      <c r="B2" s="56" t="s">
        <v>100</v>
      </c>
      <c r="C2" s="56"/>
      <c r="D2" s="56"/>
      <c r="E2" s="56"/>
      <c r="F2" s="56"/>
    </row>
    <row r="3" spans="1:6" ht="15">
      <c r="A3" s="3"/>
      <c r="B3" s="53"/>
      <c r="C3" s="53"/>
      <c r="D3" s="53"/>
      <c r="E3" s="4"/>
      <c r="F3" s="1"/>
    </row>
    <row r="4" spans="1:6" ht="83.25" customHeight="1">
      <c r="A4" s="55" t="s">
        <v>94</v>
      </c>
      <c r="B4" s="55"/>
      <c r="C4" s="55"/>
      <c r="D4" s="55"/>
      <c r="E4" s="55"/>
      <c r="F4" s="55"/>
    </row>
    <row r="5" spans="1:6" ht="14.25">
      <c r="A5" s="54"/>
      <c r="B5" s="54"/>
      <c r="C5" s="54"/>
      <c r="D5" s="54"/>
      <c r="E5" s="5"/>
      <c r="F5" s="29" t="s">
        <v>55</v>
      </c>
    </row>
    <row r="6" spans="1:6" ht="21" customHeight="1">
      <c r="A6" s="50" t="s">
        <v>2</v>
      </c>
      <c r="B6" s="60" t="s">
        <v>11</v>
      </c>
      <c r="C6" s="57" t="s">
        <v>12</v>
      </c>
      <c r="D6" s="57" t="s">
        <v>95</v>
      </c>
      <c r="E6" s="57" t="s">
        <v>96</v>
      </c>
      <c r="F6" s="57" t="s">
        <v>97</v>
      </c>
    </row>
    <row r="7" spans="1:6" ht="10.5" customHeight="1">
      <c r="A7" s="51"/>
      <c r="B7" s="61"/>
      <c r="C7" s="58"/>
      <c r="D7" s="58"/>
      <c r="E7" s="58"/>
      <c r="F7" s="58"/>
    </row>
    <row r="8" spans="1:6" ht="24.75" customHeight="1">
      <c r="A8" s="52"/>
      <c r="B8" s="62"/>
      <c r="C8" s="59"/>
      <c r="D8" s="59"/>
      <c r="E8" s="59"/>
      <c r="F8" s="59"/>
    </row>
    <row r="9" spans="1:6" ht="14.25" customHeight="1">
      <c r="A9" s="9" t="s">
        <v>5</v>
      </c>
      <c r="B9" s="10"/>
      <c r="C9" s="11"/>
      <c r="D9" s="12"/>
      <c r="E9" s="12"/>
      <c r="F9" s="12"/>
    </row>
    <row r="10" spans="1:6" ht="12.75">
      <c r="A10" s="13" t="s">
        <v>91</v>
      </c>
      <c r="B10" s="14" t="s">
        <v>34</v>
      </c>
      <c r="C10" s="14"/>
      <c r="D10" s="41">
        <f>D13+D14+D20+D22+D24+D31+D33+D35+D37+D39</f>
        <v>4255585.07</v>
      </c>
      <c r="E10" s="41">
        <f>E13+E14+E20+E22+E24+E31+E33+E35+E37+E39</f>
        <v>4280285.07</v>
      </c>
      <c r="F10" s="41">
        <f>F13+F14+F20+F22+F24+F31+F33+F35+F37+F39</f>
        <v>4297185.07</v>
      </c>
    </row>
    <row r="11" spans="1:6" ht="25.5">
      <c r="A11" s="13" t="s">
        <v>79</v>
      </c>
      <c r="B11" s="14" t="s">
        <v>34</v>
      </c>
      <c r="C11" s="14"/>
      <c r="D11" s="41">
        <f>D10</f>
        <v>4255585.07</v>
      </c>
      <c r="E11" s="41">
        <f>E10</f>
        <v>4280285.07</v>
      </c>
      <c r="F11" s="41">
        <f>F10</f>
        <v>4297185.07</v>
      </c>
    </row>
    <row r="12" spans="1:6" ht="15" customHeight="1">
      <c r="A12" s="15" t="s">
        <v>3</v>
      </c>
      <c r="B12" s="7" t="s">
        <v>27</v>
      </c>
      <c r="C12" s="7"/>
      <c r="D12" s="42">
        <f>D13</f>
        <v>950338.65</v>
      </c>
      <c r="E12" s="42">
        <f>E13</f>
        <v>950338.65</v>
      </c>
      <c r="F12" s="42">
        <f>F13</f>
        <v>950338.65</v>
      </c>
    </row>
    <row r="13" spans="1:6" ht="26.25" customHeight="1">
      <c r="A13" s="9" t="s">
        <v>4</v>
      </c>
      <c r="B13" s="18" t="s">
        <v>27</v>
      </c>
      <c r="C13" s="18" t="s">
        <v>6</v>
      </c>
      <c r="D13" s="43">
        <v>950338.65</v>
      </c>
      <c r="E13" s="43">
        <v>950338.65</v>
      </c>
      <c r="F13" s="43">
        <v>950338.65</v>
      </c>
    </row>
    <row r="14" spans="1:6" ht="19.5" customHeight="1">
      <c r="A14" s="37" t="s">
        <v>80</v>
      </c>
      <c r="B14" s="18" t="s">
        <v>28</v>
      </c>
      <c r="C14" s="18"/>
      <c r="D14" s="43">
        <f>D15+D16+D17+D19</f>
        <v>2616661.35</v>
      </c>
      <c r="E14" s="43">
        <f>E15+E16+E17+E18</f>
        <v>2616661.35</v>
      </c>
      <c r="F14" s="43">
        <f>F15+F16+F17+F18</f>
        <v>2616661.35</v>
      </c>
    </row>
    <row r="15" spans="1:6" ht="48" customHeight="1">
      <c r="A15" s="16" t="s">
        <v>81</v>
      </c>
      <c r="B15" s="7" t="s">
        <v>28</v>
      </c>
      <c r="C15" s="7" t="s">
        <v>6</v>
      </c>
      <c r="D15" s="42">
        <v>1183817.82</v>
      </c>
      <c r="E15" s="42">
        <v>1183817.82</v>
      </c>
      <c r="F15" s="42">
        <v>1183817.82</v>
      </c>
    </row>
    <row r="16" spans="1:6" ht="13.5" customHeight="1">
      <c r="A16" s="17" t="s">
        <v>82</v>
      </c>
      <c r="B16" s="7" t="s">
        <v>28</v>
      </c>
      <c r="C16" s="7" t="s">
        <v>8</v>
      </c>
      <c r="D16" s="44">
        <v>1188843.53</v>
      </c>
      <c r="E16" s="44">
        <v>1188843.53</v>
      </c>
      <c r="F16" s="44">
        <v>1188843.53</v>
      </c>
    </row>
    <row r="17" spans="1:6" ht="14.25" customHeight="1">
      <c r="A17" s="16" t="s">
        <v>83</v>
      </c>
      <c r="B17" s="7" t="s">
        <v>28</v>
      </c>
      <c r="C17" s="7" t="s">
        <v>10</v>
      </c>
      <c r="D17" s="44">
        <v>3000</v>
      </c>
      <c r="E17" s="44">
        <v>3000</v>
      </c>
      <c r="F17" s="44">
        <v>3000</v>
      </c>
    </row>
    <row r="18" spans="1:6" ht="14.25" customHeight="1">
      <c r="A18" s="15" t="s">
        <v>84</v>
      </c>
      <c r="B18" s="7" t="s">
        <v>30</v>
      </c>
      <c r="C18" s="7"/>
      <c r="D18" s="44">
        <f>D19</f>
        <v>241000</v>
      </c>
      <c r="E18" s="44">
        <f>E19</f>
        <v>241000</v>
      </c>
      <c r="F18" s="44">
        <f>F19</f>
        <v>241000</v>
      </c>
    </row>
    <row r="19" spans="1:6" ht="42" customHeight="1">
      <c r="A19" s="16" t="s">
        <v>85</v>
      </c>
      <c r="B19" s="7" t="s">
        <v>30</v>
      </c>
      <c r="C19" s="7" t="s">
        <v>6</v>
      </c>
      <c r="D19" s="44">
        <v>241000</v>
      </c>
      <c r="E19" s="44">
        <v>241000</v>
      </c>
      <c r="F19" s="44">
        <v>241000</v>
      </c>
    </row>
    <row r="20" spans="1:6" ht="15" customHeight="1">
      <c r="A20" s="27" t="s">
        <v>88</v>
      </c>
      <c r="B20" s="18" t="s">
        <v>31</v>
      </c>
      <c r="C20" s="18"/>
      <c r="D20" s="45">
        <f>D21</f>
        <v>10000</v>
      </c>
      <c r="E20" s="45">
        <f>E21</f>
        <v>10000</v>
      </c>
      <c r="F20" s="45">
        <f>F21</f>
        <v>10000</v>
      </c>
    </row>
    <row r="21" spans="1:6" ht="15.75" customHeight="1">
      <c r="A21" s="26" t="s">
        <v>29</v>
      </c>
      <c r="B21" s="7" t="s">
        <v>31</v>
      </c>
      <c r="C21" s="7" t="s">
        <v>10</v>
      </c>
      <c r="D21" s="44">
        <v>10000</v>
      </c>
      <c r="E21" s="44">
        <v>10000</v>
      </c>
      <c r="F21" s="44">
        <v>10000</v>
      </c>
    </row>
    <row r="22" spans="1:6" ht="15.75" customHeight="1">
      <c r="A22" s="30" t="s">
        <v>48</v>
      </c>
      <c r="B22" s="7" t="s">
        <v>32</v>
      </c>
      <c r="C22" s="7"/>
      <c r="D22" s="45">
        <f>D23</f>
        <v>111862.42</v>
      </c>
      <c r="E22" s="45">
        <f>E23</f>
        <v>111862.42</v>
      </c>
      <c r="F22" s="45">
        <f>F23</f>
        <v>111862.42</v>
      </c>
    </row>
    <row r="23" spans="1:6" ht="15.75" customHeight="1">
      <c r="A23" s="16" t="s">
        <v>0</v>
      </c>
      <c r="B23" s="7" t="s">
        <v>32</v>
      </c>
      <c r="C23" s="7" t="s">
        <v>1</v>
      </c>
      <c r="D23" s="44">
        <v>111862.42</v>
      </c>
      <c r="E23" s="44">
        <v>111862.42</v>
      </c>
      <c r="F23" s="44">
        <v>111862.42</v>
      </c>
    </row>
    <row r="24" spans="1:6" ht="25.5">
      <c r="A24" s="38" t="s">
        <v>47</v>
      </c>
      <c r="B24" s="18" t="s">
        <v>46</v>
      </c>
      <c r="C24" s="18"/>
      <c r="D24" s="45">
        <f>D25</f>
        <v>670</v>
      </c>
      <c r="E24" s="45">
        <f>E25</f>
        <v>670</v>
      </c>
      <c r="F24" s="45">
        <f>F25</f>
        <v>670</v>
      </c>
    </row>
    <row r="25" spans="1:6" ht="15.75" customHeight="1">
      <c r="A25" s="16" t="s">
        <v>0</v>
      </c>
      <c r="B25" s="7" t="s">
        <v>46</v>
      </c>
      <c r="C25" s="7" t="s">
        <v>1</v>
      </c>
      <c r="D25" s="44">
        <v>670</v>
      </c>
      <c r="E25" s="44">
        <v>670</v>
      </c>
      <c r="F25" s="44">
        <v>670</v>
      </c>
    </row>
    <row r="26" spans="1:6" ht="15" customHeight="1" hidden="1">
      <c r="A26" s="9" t="s">
        <v>13</v>
      </c>
      <c r="B26" s="18" t="s">
        <v>33</v>
      </c>
      <c r="C26" s="18"/>
      <c r="D26" s="45">
        <f>D27+D28</f>
        <v>0</v>
      </c>
      <c r="E26" s="45">
        <f>E27+E28</f>
        <v>0</v>
      </c>
      <c r="F26" s="45">
        <f>F27+F28</f>
        <v>0</v>
      </c>
    </row>
    <row r="27" spans="1:6" ht="24.75" customHeight="1" hidden="1">
      <c r="A27" s="16" t="s">
        <v>4</v>
      </c>
      <c r="B27" s="7" t="s">
        <v>33</v>
      </c>
      <c r="C27" s="7" t="s">
        <v>6</v>
      </c>
      <c r="D27" s="44">
        <v>0</v>
      </c>
      <c r="E27" s="44">
        <v>0</v>
      </c>
      <c r="F27" s="44">
        <v>0</v>
      </c>
    </row>
    <row r="28" spans="1:6" ht="15.75" customHeight="1" hidden="1">
      <c r="A28" s="16" t="s">
        <v>7</v>
      </c>
      <c r="B28" s="7" t="s">
        <v>33</v>
      </c>
      <c r="C28" s="7" t="s">
        <v>8</v>
      </c>
      <c r="D28" s="44">
        <v>0</v>
      </c>
      <c r="E28" s="44">
        <v>0</v>
      </c>
      <c r="F28" s="44">
        <v>0</v>
      </c>
    </row>
    <row r="29" spans="1:6" ht="12.75" customHeight="1" hidden="1">
      <c r="A29" s="19" t="s">
        <v>18</v>
      </c>
      <c r="B29" s="18" t="s">
        <v>34</v>
      </c>
      <c r="C29" s="18"/>
      <c r="D29" s="45">
        <f>D30</f>
        <v>0</v>
      </c>
      <c r="E29" s="45">
        <f>E30</f>
        <v>0</v>
      </c>
      <c r="F29" s="45">
        <f>F30</f>
        <v>0</v>
      </c>
    </row>
    <row r="30" spans="1:6" ht="13.5" customHeight="1" hidden="1">
      <c r="A30" s="20" t="s">
        <v>19</v>
      </c>
      <c r="B30" s="7" t="s">
        <v>35</v>
      </c>
      <c r="C30" s="7" t="s">
        <v>20</v>
      </c>
      <c r="D30" s="44">
        <v>0</v>
      </c>
      <c r="E30" s="44">
        <v>0</v>
      </c>
      <c r="F30" s="44">
        <v>0</v>
      </c>
    </row>
    <row r="31" spans="1:6" ht="14.25" customHeight="1">
      <c r="A31" s="39" t="s">
        <v>15</v>
      </c>
      <c r="B31" s="18" t="s">
        <v>32</v>
      </c>
      <c r="C31" s="18"/>
      <c r="D31" s="45">
        <f>D32</f>
        <v>166998.69</v>
      </c>
      <c r="E31" s="45">
        <f>E32</f>
        <v>166998.69</v>
      </c>
      <c r="F31" s="45">
        <f>F32</f>
        <v>166998.69</v>
      </c>
    </row>
    <row r="32" spans="1:6" ht="11.25" customHeight="1">
      <c r="A32" s="16" t="s">
        <v>0</v>
      </c>
      <c r="B32" s="7" t="s">
        <v>32</v>
      </c>
      <c r="C32" s="7" t="s">
        <v>1</v>
      </c>
      <c r="D32" s="44">
        <v>166998.69</v>
      </c>
      <c r="E32" s="44">
        <v>166998.69</v>
      </c>
      <c r="F32" s="44">
        <v>166998.69</v>
      </c>
    </row>
    <row r="33" spans="1:6" ht="14.25" customHeight="1">
      <c r="A33" s="39" t="s">
        <v>15</v>
      </c>
      <c r="B33" s="18" t="s">
        <v>50</v>
      </c>
      <c r="C33" s="18"/>
      <c r="D33" s="45">
        <f>D34</f>
        <v>5000</v>
      </c>
      <c r="E33" s="45">
        <f>E34</f>
        <v>5000</v>
      </c>
      <c r="F33" s="45">
        <f>F34</f>
        <v>5000</v>
      </c>
    </row>
    <row r="34" spans="1:6" ht="11.25" customHeight="1">
      <c r="A34" s="16" t="s">
        <v>0</v>
      </c>
      <c r="B34" s="7" t="s">
        <v>50</v>
      </c>
      <c r="C34" s="7" t="s">
        <v>1</v>
      </c>
      <c r="D34" s="44">
        <v>5000</v>
      </c>
      <c r="E34" s="44">
        <v>5000</v>
      </c>
      <c r="F34" s="44">
        <v>5000</v>
      </c>
    </row>
    <row r="35" spans="1:6" ht="14.25" customHeight="1">
      <c r="A35" s="39" t="s">
        <v>90</v>
      </c>
      <c r="B35" s="18" t="s">
        <v>40</v>
      </c>
      <c r="C35" s="18"/>
      <c r="D35" s="45">
        <f>D36</f>
        <v>102000</v>
      </c>
      <c r="E35" s="45">
        <f>E36</f>
        <v>110000</v>
      </c>
      <c r="F35" s="45">
        <f>F36</f>
        <v>110000</v>
      </c>
    </row>
    <row r="36" spans="1:6" ht="14.25" customHeight="1">
      <c r="A36" s="16" t="s">
        <v>89</v>
      </c>
      <c r="B36" s="7" t="s">
        <v>40</v>
      </c>
      <c r="C36" s="7" t="s">
        <v>49</v>
      </c>
      <c r="D36" s="44">
        <v>102000</v>
      </c>
      <c r="E36" s="44">
        <v>110000</v>
      </c>
      <c r="F36" s="44">
        <v>110000</v>
      </c>
    </row>
    <row r="37" spans="1:6" ht="14.25" customHeight="1">
      <c r="A37" s="9" t="s">
        <v>86</v>
      </c>
      <c r="B37" s="18" t="s">
        <v>33</v>
      </c>
      <c r="C37" s="18"/>
      <c r="D37" s="45">
        <v>159700</v>
      </c>
      <c r="E37" s="45">
        <v>176400</v>
      </c>
      <c r="F37" s="45">
        <v>193300</v>
      </c>
    </row>
    <row r="38" spans="1:6" ht="55.5" customHeight="1">
      <c r="A38" s="16" t="s">
        <v>87</v>
      </c>
      <c r="B38" s="7" t="s">
        <v>33</v>
      </c>
      <c r="C38" s="7" t="s">
        <v>6</v>
      </c>
      <c r="D38" s="44">
        <v>159700</v>
      </c>
      <c r="E38" s="44">
        <v>176400</v>
      </c>
      <c r="F38" s="44">
        <v>193300</v>
      </c>
    </row>
    <row r="39" spans="1:6" ht="14.25" customHeight="1">
      <c r="A39" s="9" t="s">
        <v>52</v>
      </c>
      <c r="B39" s="18" t="s">
        <v>54</v>
      </c>
      <c r="C39" s="18"/>
      <c r="D39" s="45">
        <f>D40+D41</f>
        <v>132353.96</v>
      </c>
      <c r="E39" s="45">
        <f>E40+E41</f>
        <v>132353.96</v>
      </c>
      <c r="F39" s="45">
        <f>F40+F41</f>
        <v>132353.96</v>
      </c>
    </row>
    <row r="40" spans="1:6" ht="36" customHeight="1">
      <c r="A40" s="16" t="s">
        <v>53</v>
      </c>
      <c r="B40" s="7" t="s">
        <v>54</v>
      </c>
      <c r="C40" s="7" t="s">
        <v>6</v>
      </c>
      <c r="D40" s="44">
        <v>131853.96</v>
      </c>
      <c r="E40" s="44">
        <v>131853.96</v>
      </c>
      <c r="F40" s="44">
        <v>131853.96</v>
      </c>
    </row>
    <row r="41" spans="1:6" ht="14.25" customHeight="1">
      <c r="A41" s="16" t="s">
        <v>51</v>
      </c>
      <c r="B41" s="7" t="s">
        <v>54</v>
      </c>
      <c r="C41" s="7" t="s">
        <v>8</v>
      </c>
      <c r="D41" s="44">
        <v>500</v>
      </c>
      <c r="E41" s="44">
        <v>500</v>
      </c>
      <c r="F41" s="44">
        <v>500</v>
      </c>
    </row>
    <row r="42" spans="1:6" ht="33" customHeight="1">
      <c r="A42" s="31" t="s">
        <v>98</v>
      </c>
      <c r="B42" s="18" t="s">
        <v>36</v>
      </c>
      <c r="C42" s="7"/>
      <c r="D42" s="43">
        <f>D44</f>
        <v>1492068.95</v>
      </c>
      <c r="E42" s="43">
        <f>E45</f>
        <v>1384658.05</v>
      </c>
      <c r="F42" s="43">
        <f>F45</f>
        <v>1665429.52</v>
      </c>
    </row>
    <row r="43" spans="1:6" ht="16.5" customHeight="1">
      <c r="A43" s="9" t="s">
        <v>14</v>
      </c>
      <c r="B43" s="18" t="s">
        <v>37</v>
      </c>
      <c r="C43" s="7"/>
      <c r="D43" s="45">
        <f aca="true" t="shared" si="0" ref="D43:F44">D44</f>
        <v>1492068.95</v>
      </c>
      <c r="E43" s="45">
        <f t="shared" si="0"/>
        <v>1384658.05</v>
      </c>
      <c r="F43" s="45">
        <f t="shared" si="0"/>
        <v>1665429.52</v>
      </c>
    </row>
    <row r="44" spans="1:6" ht="17.25" customHeight="1">
      <c r="A44" s="28" t="s">
        <v>71</v>
      </c>
      <c r="B44" s="7" t="s">
        <v>61</v>
      </c>
      <c r="C44" s="18"/>
      <c r="D44" s="45">
        <f>D45+D46</f>
        <v>1492068.95</v>
      </c>
      <c r="E44" s="45">
        <f t="shared" si="0"/>
        <v>1384658.05</v>
      </c>
      <c r="F44" s="45">
        <f t="shared" si="0"/>
        <v>1665429.52</v>
      </c>
    </row>
    <row r="45" spans="1:6" ht="25.5">
      <c r="A45" s="16" t="s">
        <v>72</v>
      </c>
      <c r="B45" s="7" t="s">
        <v>61</v>
      </c>
      <c r="C45" s="7" t="s">
        <v>8</v>
      </c>
      <c r="D45" s="44">
        <v>1095226.75</v>
      </c>
      <c r="E45" s="44">
        <v>1384658.05</v>
      </c>
      <c r="F45" s="44">
        <v>1665429.52</v>
      </c>
    </row>
    <row r="46" spans="1:6" ht="13.5">
      <c r="A46" s="49" t="s">
        <v>101</v>
      </c>
      <c r="B46" s="18" t="s">
        <v>43</v>
      </c>
      <c r="C46" s="7"/>
      <c r="D46" s="45">
        <v>396842.2</v>
      </c>
      <c r="E46" s="45">
        <v>0</v>
      </c>
      <c r="F46" s="45">
        <v>0</v>
      </c>
    </row>
    <row r="47" spans="1:6" ht="12.75">
      <c r="A47" s="25" t="s">
        <v>22</v>
      </c>
      <c r="B47" s="7" t="s">
        <v>68</v>
      </c>
      <c r="C47" s="7"/>
      <c r="D47" s="44">
        <v>0</v>
      </c>
      <c r="E47" s="44">
        <v>0</v>
      </c>
      <c r="F47" s="44">
        <v>0</v>
      </c>
    </row>
    <row r="48" spans="1:6" ht="12.75">
      <c r="A48" s="23" t="s">
        <v>17</v>
      </c>
      <c r="B48" s="7" t="s">
        <v>68</v>
      </c>
      <c r="C48" s="7" t="s">
        <v>8</v>
      </c>
      <c r="D48" s="44">
        <v>396842.2</v>
      </c>
      <c r="E48" s="44">
        <v>0</v>
      </c>
      <c r="F48" s="44">
        <v>0</v>
      </c>
    </row>
    <row r="49" spans="1:6" ht="27" customHeight="1">
      <c r="A49" s="32" t="s">
        <v>56</v>
      </c>
      <c r="B49" s="18" t="s">
        <v>38</v>
      </c>
      <c r="C49" s="18"/>
      <c r="D49" s="45">
        <f>D50+D52</f>
        <v>15000</v>
      </c>
      <c r="E49" s="45">
        <f>E50+E52</f>
        <v>15000</v>
      </c>
      <c r="F49" s="45">
        <f>F50+F52</f>
        <v>15000</v>
      </c>
    </row>
    <row r="50" spans="1:6" ht="15.75" customHeight="1">
      <c r="A50" s="33" t="s">
        <v>71</v>
      </c>
      <c r="B50" s="7" t="s">
        <v>62</v>
      </c>
      <c r="C50" s="18"/>
      <c r="D50" s="45">
        <f>D51</f>
        <v>15000</v>
      </c>
      <c r="E50" s="45">
        <f>E51</f>
        <v>15000</v>
      </c>
      <c r="F50" s="45">
        <f>F51</f>
        <v>15000</v>
      </c>
    </row>
    <row r="51" spans="1:6" ht="27" customHeight="1">
      <c r="A51" s="16" t="s">
        <v>72</v>
      </c>
      <c r="B51" s="7" t="s">
        <v>62</v>
      </c>
      <c r="C51" s="7" t="s">
        <v>8</v>
      </c>
      <c r="D51" s="42">
        <v>15000</v>
      </c>
      <c r="E51" s="42">
        <v>15000</v>
      </c>
      <c r="F51" s="42">
        <v>15000</v>
      </c>
    </row>
    <row r="52" spans="1:6" ht="15" customHeight="1">
      <c r="A52" s="9" t="s">
        <v>39</v>
      </c>
      <c r="B52" s="18" t="s">
        <v>63</v>
      </c>
      <c r="C52" s="18"/>
      <c r="D52" s="43">
        <f>D53</f>
        <v>0</v>
      </c>
      <c r="E52" s="43">
        <f>E53</f>
        <v>0</v>
      </c>
      <c r="F52" s="43">
        <f>F53</f>
        <v>0</v>
      </c>
    </row>
    <row r="53" spans="1:6" ht="12.75">
      <c r="A53" s="16" t="s">
        <v>65</v>
      </c>
      <c r="B53" s="7" t="s">
        <v>63</v>
      </c>
      <c r="C53" s="7" t="s">
        <v>8</v>
      </c>
      <c r="D53" s="42">
        <v>0</v>
      </c>
      <c r="E53" s="42">
        <v>0</v>
      </c>
      <c r="F53" s="42">
        <v>0</v>
      </c>
    </row>
    <row r="54" spans="1:6" ht="24.75" customHeight="1">
      <c r="A54" s="34" t="s">
        <v>57</v>
      </c>
      <c r="B54" s="18" t="s">
        <v>41</v>
      </c>
      <c r="C54" s="7"/>
      <c r="D54" s="43">
        <f>D56</f>
        <v>4531211.34</v>
      </c>
      <c r="E54" s="43">
        <f>E56</f>
        <v>4459313.9399999995</v>
      </c>
      <c r="F54" s="43">
        <f>F56</f>
        <v>4459313.9399999995</v>
      </c>
    </row>
    <row r="55" spans="1:6" ht="24.75" customHeight="1">
      <c r="A55" s="34" t="s">
        <v>75</v>
      </c>
      <c r="B55" s="18" t="s">
        <v>77</v>
      </c>
      <c r="C55" s="7"/>
      <c r="D55" s="43">
        <f>D54</f>
        <v>4531211.34</v>
      </c>
      <c r="E55" s="43">
        <f>E54</f>
        <v>4459313.9399999995</v>
      </c>
      <c r="F55" s="43">
        <f>F54</f>
        <v>4459313.9399999995</v>
      </c>
    </row>
    <row r="56" spans="1:6" ht="12.75">
      <c r="A56" s="35" t="s">
        <v>71</v>
      </c>
      <c r="B56" s="46" t="s">
        <v>78</v>
      </c>
      <c r="C56" s="7"/>
      <c r="D56" s="43">
        <f>D57+D62+D58</f>
        <v>4531211.34</v>
      </c>
      <c r="E56" s="43">
        <f>E57+E61</f>
        <v>4459313.9399999995</v>
      </c>
      <c r="F56" s="43">
        <f>F57+F61</f>
        <v>4459313.9399999995</v>
      </c>
    </row>
    <row r="57" spans="1:6" ht="25.5">
      <c r="A57" s="16" t="s">
        <v>72</v>
      </c>
      <c r="B57" s="47" t="s">
        <v>78</v>
      </c>
      <c r="C57" s="7" t="s">
        <v>8</v>
      </c>
      <c r="D57" s="44">
        <v>1648277.4</v>
      </c>
      <c r="E57" s="44">
        <v>1650000</v>
      </c>
      <c r="F57" s="44">
        <v>1650000</v>
      </c>
    </row>
    <row r="58" spans="1:6" ht="12.75">
      <c r="A58" s="39" t="s">
        <v>73</v>
      </c>
      <c r="B58" s="7" t="s">
        <v>76</v>
      </c>
      <c r="C58" s="7"/>
      <c r="D58" s="44">
        <f>D60</f>
        <v>73620</v>
      </c>
      <c r="E58" s="44">
        <v>0</v>
      </c>
      <c r="F58" s="44">
        <v>0</v>
      </c>
    </row>
    <row r="59" spans="1:6" ht="15" customHeight="1">
      <c r="A59" s="16" t="s">
        <v>71</v>
      </c>
      <c r="B59" s="7" t="s">
        <v>64</v>
      </c>
      <c r="C59" s="7" t="s">
        <v>92</v>
      </c>
      <c r="D59" s="44">
        <v>0</v>
      </c>
      <c r="E59" s="44">
        <v>0</v>
      </c>
      <c r="F59" s="44">
        <v>0</v>
      </c>
    </row>
    <row r="60" spans="1:6" ht="25.5">
      <c r="A60" s="16" t="s">
        <v>72</v>
      </c>
      <c r="B60" s="7" t="s">
        <v>64</v>
      </c>
      <c r="C60" s="7" t="s">
        <v>8</v>
      </c>
      <c r="D60" s="44">
        <v>73620</v>
      </c>
      <c r="E60" s="44">
        <v>0</v>
      </c>
      <c r="F60" s="44">
        <v>0</v>
      </c>
    </row>
    <row r="61" spans="1:6" ht="14.25" customHeight="1">
      <c r="A61" s="21" t="s">
        <v>15</v>
      </c>
      <c r="B61" s="7" t="s">
        <v>32</v>
      </c>
      <c r="C61" s="7"/>
      <c r="D61" s="44">
        <f>D62</f>
        <v>2809313.94</v>
      </c>
      <c r="E61" s="44">
        <f>E62</f>
        <v>2809313.94</v>
      </c>
      <c r="F61" s="44">
        <f>F62</f>
        <v>2809313.94</v>
      </c>
    </row>
    <row r="62" spans="1:6" ht="13.5" thickBot="1">
      <c r="A62" s="16" t="s">
        <v>16</v>
      </c>
      <c r="B62" s="7" t="s">
        <v>32</v>
      </c>
      <c r="C62" s="7" t="s">
        <v>1</v>
      </c>
      <c r="D62" s="44">
        <v>2809313.94</v>
      </c>
      <c r="E62" s="44">
        <v>2809313.94</v>
      </c>
      <c r="F62" s="44">
        <v>2809313.94</v>
      </c>
    </row>
    <row r="63" spans="1:6" ht="12.75">
      <c r="A63" s="36" t="s">
        <v>58</v>
      </c>
      <c r="B63" s="18" t="s">
        <v>42</v>
      </c>
      <c r="C63" s="18"/>
      <c r="D63" s="45">
        <v>46000</v>
      </c>
      <c r="E63" s="45">
        <v>60000</v>
      </c>
      <c r="F63" s="45">
        <v>60000</v>
      </c>
    </row>
    <row r="64" spans="1:6" ht="25.5">
      <c r="A64" s="40" t="s">
        <v>74</v>
      </c>
      <c r="B64" s="18"/>
      <c r="C64" s="18"/>
      <c r="D64" s="45"/>
      <c r="E64" s="45"/>
      <c r="F64" s="45"/>
    </row>
    <row r="65" spans="1:6" ht="12.75">
      <c r="A65" s="22" t="s">
        <v>25</v>
      </c>
      <c r="B65" s="7" t="s">
        <v>67</v>
      </c>
      <c r="C65" s="18"/>
      <c r="D65" s="44">
        <f>D66</f>
        <v>46000</v>
      </c>
      <c r="E65" s="44">
        <v>60000</v>
      </c>
      <c r="F65" s="44">
        <v>60000</v>
      </c>
    </row>
    <row r="66" spans="1:6" ht="12.75">
      <c r="A66" s="23" t="s">
        <v>17</v>
      </c>
      <c r="B66" s="7" t="s">
        <v>67</v>
      </c>
      <c r="C66" s="7" t="s">
        <v>8</v>
      </c>
      <c r="D66" s="44">
        <v>46000</v>
      </c>
      <c r="E66" s="44">
        <v>60000</v>
      </c>
      <c r="F66" s="44">
        <v>60000</v>
      </c>
    </row>
    <row r="67" spans="1:6" ht="17.25" customHeight="1">
      <c r="A67" s="24" t="s">
        <v>9</v>
      </c>
      <c r="B67" s="7" t="s">
        <v>66</v>
      </c>
      <c r="C67" s="7"/>
      <c r="D67" s="44">
        <v>0</v>
      </c>
      <c r="E67" s="44">
        <v>0</v>
      </c>
      <c r="F67" s="44">
        <v>0</v>
      </c>
    </row>
    <row r="68" spans="1:6" ht="12.75">
      <c r="A68" s="23" t="s">
        <v>17</v>
      </c>
      <c r="B68" s="7" t="s">
        <v>66</v>
      </c>
      <c r="C68" s="7" t="s">
        <v>8</v>
      </c>
      <c r="D68" s="44">
        <v>0</v>
      </c>
      <c r="E68" s="44">
        <v>0</v>
      </c>
      <c r="F68" s="44">
        <v>0</v>
      </c>
    </row>
    <row r="69" spans="1:6" ht="25.5">
      <c r="A69" s="9" t="s">
        <v>59</v>
      </c>
      <c r="B69" s="18" t="s">
        <v>44</v>
      </c>
      <c r="C69" s="7"/>
      <c r="D69" s="45">
        <f>D71+D73</f>
        <v>1028000</v>
      </c>
      <c r="E69" s="45">
        <f>E70+E72</f>
        <v>1037240.82</v>
      </c>
      <c r="F69" s="45">
        <f>F71+F72</f>
        <v>1124605.99</v>
      </c>
    </row>
    <row r="70" spans="1:6" ht="17.25" customHeight="1">
      <c r="A70" s="25" t="s">
        <v>21</v>
      </c>
      <c r="B70" s="7" t="s">
        <v>69</v>
      </c>
      <c r="C70" s="7"/>
      <c r="D70" s="44">
        <f>D71</f>
        <v>1000</v>
      </c>
      <c r="E70" s="44">
        <f>E71</f>
        <v>1000</v>
      </c>
      <c r="F70" s="44">
        <f>F71</f>
        <v>1000</v>
      </c>
    </row>
    <row r="71" spans="1:6" ht="16.5" customHeight="1">
      <c r="A71" s="23" t="s">
        <v>17</v>
      </c>
      <c r="B71" s="7" t="s">
        <v>69</v>
      </c>
      <c r="C71" s="7" t="s">
        <v>8</v>
      </c>
      <c r="D71" s="44">
        <v>1000</v>
      </c>
      <c r="E71" s="44">
        <v>1000</v>
      </c>
      <c r="F71" s="44">
        <v>1000</v>
      </c>
    </row>
    <row r="72" spans="1:6" ht="17.25" customHeight="1">
      <c r="A72" s="20" t="s">
        <v>26</v>
      </c>
      <c r="B72" s="7" t="s">
        <v>93</v>
      </c>
      <c r="C72" s="7"/>
      <c r="D72" s="44">
        <f>D73</f>
        <v>1027000</v>
      </c>
      <c r="E72" s="44">
        <f>E73</f>
        <v>1036240.82</v>
      </c>
      <c r="F72" s="44">
        <f>F73</f>
        <v>1123605.99</v>
      </c>
    </row>
    <row r="73" spans="1:6" ht="25.5" customHeight="1">
      <c r="A73" s="23" t="s">
        <v>17</v>
      </c>
      <c r="B73" s="7" t="s">
        <v>93</v>
      </c>
      <c r="C73" s="7" t="s">
        <v>8</v>
      </c>
      <c r="D73" s="44">
        <v>1027000</v>
      </c>
      <c r="E73" s="44">
        <v>1036240.82</v>
      </c>
      <c r="F73" s="44">
        <v>1123605.99</v>
      </c>
    </row>
    <row r="74" spans="1:6" ht="25.5">
      <c r="A74" s="9" t="s">
        <v>60</v>
      </c>
      <c r="B74" s="18" t="s">
        <v>45</v>
      </c>
      <c r="C74" s="18"/>
      <c r="D74" s="45">
        <f aca="true" t="shared" si="1" ref="D74:F75">D75</f>
        <v>0</v>
      </c>
      <c r="E74" s="45">
        <f t="shared" si="1"/>
        <v>19564.92</v>
      </c>
      <c r="F74" s="45">
        <f t="shared" si="1"/>
        <v>35100.84</v>
      </c>
    </row>
    <row r="75" spans="1:6" ht="15.75" customHeight="1">
      <c r="A75" s="25" t="s">
        <v>21</v>
      </c>
      <c r="B75" s="7" t="s">
        <v>70</v>
      </c>
      <c r="C75" s="7"/>
      <c r="D75" s="44">
        <f t="shared" si="1"/>
        <v>0</v>
      </c>
      <c r="E75" s="44">
        <f t="shared" si="1"/>
        <v>19564.92</v>
      </c>
      <c r="F75" s="44">
        <f t="shared" si="1"/>
        <v>35100.84</v>
      </c>
    </row>
    <row r="76" spans="1:6" ht="12.75" customHeight="1">
      <c r="A76" s="25" t="s">
        <v>7</v>
      </c>
      <c r="B76" s="7" t="s">
        <v>70</v>
      </c>
      <c r="C76" s="7" t="s">
        <v>8</v>
      </c>
      <c r="D76" s="44">
        <v>0</v>
      </c>
      <c r="E76" s="44">
        <v>19564.92</v>
      </c>
      <c r="F76" s="44">
        <v>35100.84</v>
      </c>
    </row>
    <row r="77" spans="1:6" ht="16.5" customHeight="1">
      <c r="A77" s="9" t="s">
        <v>23</v>
      </c>
      <c r="B77" s="7"/>
      <c r="C77" s="7"/>
      <c r="D77" s="45">
        <f>D42+D49+D54+D63+D69+D74</f>
        <v>7112280.29</v>
      </c>
      <c r="E77" s="45">
        <f>E42+E49+E54+E63+E69+E74</f>
        <v>6975777.7299999995</v>
      </c>
      <c r="F77" s="45">
        <f>F42+F49+F54+F63+F69+F74</f>
        <v>7359450.289999999</v>
      </c>
    </row>
    <row r="78" spans="1:6" ht="24.75" customHeight="1">
      <c r="A78" s="48" t="s">
        <v>24</v>
      </c>
      <c r="B78" s="7"/>
      <c r="C78" s="7"/>
      <c r="D78" s="45">
        <f>D77+D10</f>
        <v>11367865.36</v>
      </c>
      <c r="E78" s="45">
        <f>E77+E10-281401.57</f>
        <v>10974661.23</v>
      </c>
      <c r="F78" s="45">
        <f>F77+F10-582831.773</f>
        <v>11073803.587</v>
      </c>
    </row>
  </sheetData>
  <sheetProtection/>
  <mergeCells count="11">
    <mergeCell ref="D6:D8"/>
    <mergeCell ref="C6:C8"/>
    <mergeCell ref="B6:B8"/>
    <mergeCell ref="A6:A8"/>
    <mergeCell ref="B3:D3"/>
    <mergeCell ref="A5:D5"/>
    <mergeCell ref="A4:F4"/>
    <mergeCell ref="B1:F1"/>
    <mergeCell ref="B2:F2"/>
    <mergeCell ref="E6:E8"/>
    <mergeCell ref="F6:F8"/>
  </mergeCells>
  <printOptions/>
  <pageMargins left="0.31496062992125984" right="0.31496062992125984" top="1.141732283464567" bottom="0.7480314960629921" header="0.31496062992125984" footer="0.31496062992125984"/>
  <pageSetup blackAndWhite="1" fitToHeight="1000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Системный интегратор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Техническая поддержка</dc:creator>
  <cp:keywords/>
  <dc:description/>
  <cp:lastModifiedBy>User</cp:lastModifiedBy>
  <cp:lastPrinted>2024-01-10T02:00:49Z</cp:lastPrinted>
  <dcterms:created xsi:type="dcterms:W3CDTF">2002-11-05T02:31:31Z</dcterms:created>
  <dcterms:modified xsi:type="dcterms:W3CDTF">2024-01-10T02:01:38Z</dcterms:modified>
  <cp:category/>
  <cp:version/>
  <cp:contentType/>
  <cp:contentStatus/>
</cp:coreProperties>
</file>