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85" windowHeight="7320" activeTab="0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<sst xmlns="http://schemas.openxmlformats.org/spreadsheetml/2006/main" count="428" uniqueCount="133">
  <si>
    <t>Рз</t>
  </si>
  <si>
    <t>ПР</t>
  </si>
  <si>
    <t>Общегосударственные вопросы</t>
  </si>
  <si>
    <t>Межбюджетные трансферты</t>
  </si>
  <si>
    <t xml:space="preserve">  Код главы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</si>
  <si>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</si>
  <si>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</si>
  <si>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017</t>
  </si>
  <si>
    <t>Наименование</t>
  </si>
  <si>
    <t>01</t>
  </si>
  <si>
    <t>02</t>
  </si>
  <si>
    <t>03</t>
  </si>
  <si>
    <t>04</t>
  </si>
  <si>
    <t>11</t>
  </si>
  <si>
    <t>13</t>
  </si>
  <si>
    <t>09</t>
  </si>
  <si>
    <t>05</t>
  </si>
  <si>
    <t>08</t>
  </si>
  <si>
    <t>Резерные фонды</t>
  </si>
  <si>
    <t>Непрограммные расходы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</si>
  <si>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</si>
  <si>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</si>
  <si>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Администрация Нижнебузулинского сельсовета</t>
  </si>
  <si>
    <t>100</t>
  </si>
  <si>
    <t>Расходы на обеспечение функционирования органов местного самоуправления</t>
  </si>
  <si>
    <t>Закупка товаров, работ и услуг для обеспечения государственных (муниципальных) нужд</t>
  </si>
  <si>
    <t>200</t>
  </si>
  <si>
    <t>Технические и технологические мероприятия</t>
  </si>
  <si>
    <t>800</t>
  </si>
  <si>
    <t>10</t>
  </si>
  <si>
    <t>Расходы на обеспечение переданных полномочий</t>
  </si>
  <si>
    <t>Расходы на содержание хозяйственного персонала органов местного самоуправления</t>
  </si>
  <si>
    <t xml:space="preserve">  ЦСР </t>
  </si>
  <si>
    <t xml:space="preserve"> ВР 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</si>
  <si>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</si>
  <si>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</si>
  <si>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Подпрограмма "Благоустройство"</t>
  </si>
  <si>
    <t>Непрограммные расходы местных бюджетных</t>
  </si>
  <si>
    <t>Непрограммные расходы местных бюджетов</t>
  </si>
  <si>
    <t>Другие общегосударственные вопросы</t>
  </si>
  <si>
    <t>Расходы по обеспечению переданных полномочий</t>
  </si>
  <si>
    <t>Мероприятия в области физической культуры и спорта</t>
  </si>
  <si>
    <t>Обеспечение мероприятий по модернизации объектов коммунальной инфраструктуры</t>
  </si>
  <si>
    <t>Муниципальная программа "Дорожная деятельность в отношении автомобильных дорог общего пользования в границах населенных пунктов Нижнебузулинского сельсовета, а также осуществление иных полномочий  в области использования автомобильных дорог и осуществления дорожной деятельности в соответствии с законодательством РФ на 2014-2018г.г."</t>
  </si>
  <si>
    <t>Организация и проведение мероприятий по реализации муниципальной программы</t>
  </si>
  <si>
    <t>14</t>
  </si>
  <si>
    <t>Итого по муниципальным программам</t>
  </si>
  <si>
    <t>Итого</t>
  </si>
  <si>
    <t>Резервные фонды местных администраций</t>
  </si>
  <si>
    <t>Иные бюджетные ассигнования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</si>
  <si>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</si>
  <si>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мероприятия по благоустройству поселений</t>
  </si>
  <si>
    <t>Расходы на обеспечение деятельности (оказание услуг) муниципальных учреждений культуры</t>
  </si>
  <si>
    <t>Осуществление  дорожной деятельности в отношении автомобильных дорог местного значения и сооружений на них</t>
  </si>
  <si>
    <t>Расходы на обеспечение пожарной безопасности</t>
  </si>
  <si>
    <t xml:space="preserve">Организация и проведение мероприятий по реализации муниципальной программы </t>
  </si>
  <si>
    <t>Уничтожение сырьевой базы конопли, являющейся производной для изготовления наркотиков</t>
  </si>
  <si>
    <t>01 1 00 00000</t>
  </si>
  <si>
    <t>01 1 00 802200</t>
  </si>
  <si>
    <t xml:space="preserve">01 1 00 80220 </t>
  </si>
  <si>
    <t>01 2 00 00000</t>
  </si>
  <si>
    <t>01 2 00 12220</t>
  </si>
  <si>
    <t>01 2 00 80300</t>
  </si>
  <si>
    <t xml:space="preserve">88 0 00 00000 </t>
  </si>
  <si>
    <t xml:space="preserve">88 1 00 00000 </t>
  </si>
  <si>
    <t xml:space="preserve"> 88 1 00 80010</t>
  </si>
  <si>
    <t>88 1 00 80010</t>
  </si>
  <si>
    <t>88 0 00 00000</t>
  </si>
  <si>
    <t>88 1 00 00000</t>
  </si>
  <si>
    <t>88 1 00 10190</t>
  </si>
  <si>
    <t>88 1 00 11190</t>
  </si>
  <si>
    <t>88 1 00 10640</t>
  </si>
  <si>
    <t>88 1 00 80160</t>
  </si>
  <si>
    <t>88 1 00 51180</t>
  </si>
  <si>
    <t>881 00 51180</t>
  </si>
  <si>
    <t>02 0 00 00000</t>
  </si>
  <si>
    <t>02 0 00 80110</t>
  </si>
  <si>
    <t xml:space="preserve">02 0 00 80110 </t>
  </si>
  <si>
    <t>02 0 00 80160</t>
  </si>
  <si>
    <t>02 0 00 80130</t>
  </si>
  <si>
    <t xml:space="preserve">02 0 00 80130 </t>
  </si>
  <si>
    <t>03 0 00 00000</t>
  </si>
  <si>
    <t>03 0 00 80410</t>
  </si>
  <si>
    <t>03 0 00 10660</t>
  </si>
  <si>
    <t>04 0 00 00000</t>
  </si>
  <si>
    <t>04 0 00 12260</t>
  </si>
  <si>
    <t>05 0 00 00000</t>
  </si>
  <si>
    <t>05 0 00 12220</t>
  </si>
  <si>
    <t>05 0 00 80230</t>
  </si>
  <si>
    <t>06 0 00 000000</t>
  </si>
  <si>
    <t>06 0 00 12220</t>
  </si>
  <si>
    <t>Социальная политика</t>
  </si>
  <si>
    <t>88 1 00 70660</t>
  </si>
  <si>
    <t xml:space="preserve">88 1 00 70660 </t>
  </si>
  <si>
    <t>Жилищно-коммунальное хозяйство</t>
  </si>
  <si>
    <t>Благоустройство</t>
  </si>
  <si>
    <t>ИТОГО НЕПРОГРАММНЫЕ РАСХОДЫ</t>
  </si>
  <si>
    <t>01 0 00 00000</t>
  </si>
  <si>
    <t>Другие  вопросы в области жилищно-коммунального хозяйства</t>
  </si>
  <si>
    <t>Функционирование высшего должностного лица субъекта Российской Федерации и муниципального образования</t>
  </si>
  <si>
    <t>88 1 00 80170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</si>
  <si>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</si>
  <si>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t xml:space="preserve">Расходы на обеспечение переданных полномочий </t>
  </si>
  <si>
    <t>00</t>
  </si>
  <si>
    <t>Пенсионное обеспечение</t>
  </si>
  <si>
    <t>Доплаты к пенсиям муниципальных служащих</t>
  </si>
  <si>
    <t xml:space="preserve">Расходы на обеспечение переданных полномочий по созданию условий для развития малого и среднего предпринимательства </t>
  </si>
  <si>
    <t>88 1 00 80180</t>
  </si>
  <si>
    <t>2023 год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</si>
  <si>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</si>
  <si>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 xml:space="preserve">Фонд платы труда </t>
  </si>
  <si>
    <t>88 1 00 80150</t>
  </si>
  <si>
    <t>Муниципальная программа "Модернизация объектов коммунальной инфраструктуры района на 2015-2025годы"</t>
  </si>
  <si>
    <t>Муниципальная программа "Благоустройство территории Нижнебузулинского сельского поселения на 2015-2025 годы"</t>
  </si>
  <si>
    <t>Муниципальная программа "Развитие культуры, физической культуры и спорта на территории Нижнебузулинского сельского поселения на 2015-2025 годы"</t>
  </si>
  <si>
    <t xml:space="preserve"> Ведомственная структура расходов бюджета Нижнебузулинского сельсовета на 2022 год</t>
  </si>
  <si>
    <t xml:space="preserve"> и плановый период 2023 и 2024 годов</t>
  </si>
  <si>
    <t>2022год</t>
  </si>
  <si>
    <t>2024 год</t>
  </si>
  <si>
    <t>рублей</t>
  </si>
  <si>
    <t>Приложение №</t>
  </si>
  <si>
    <t>Муниципальная программа "Обеспечение первичных мер пожарной безопасности, защита населения и территории от чрезвычайных ситуаций Нижнебузулинского сельсовета на 2015-2025г.г."</t>
  </si>
  <si>
    <t>Муниципальная программа "Профилактика терроризма  и экстремизма на территории Нижнебузулинского сельсовета на 2015-2025г.г."</t>
  </si>
  <si>
    <t>Подпрограмма "Противодействие злоупотреблению наркоточескими средствами и их незаконному обороту на территории Нижнебузулинского сельского поселения на 2015-2025 годы"</t>
  </si>
  <si>
    <t>Обеспечение проведения выборов и референдумов</t>
  </si>
  <si>
    <t>Реализация мероприятий по обеспечению проведения выборов в представительный орган местного самоуправления</t>
  </si>
  <si>
    <t>07</t>
  </si>
  <si>
    <t>88 1 00 80430</t>
  </si>
  <si>
    <t>01 1 01 80540</t>
  </si>
  <si>
    <t>01 1 01 S0400</t>
  </si>
  <si>
    <t>880</t>
  </si>
  <si>
    <t xml:space="preserve"> к Решению №14</t>
  </si>
  <si>
    <t>от   18 августа  2022г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</si>
</sst>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wrapText="1"/>
    </xf>
    <xf numFmtId="2" fontId="7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wrapText="1"/>
    </xf>
    <xf numFmtId="2" fontId="5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 wrapText="1"/>
    </xf>
    <xf numFmtId="2" fontId="5" fillId="0" borderId="10" xfId="0" applyNumberFormat="1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wrapText="1"/>
    </xf>
    <xf numFmtId="2" fontId="12" fillId="0" borderId="10" xfId="0" applyNumberFormat="1" applyFont="1" applyFill="1" applyBorder="1" applyAlignment="1">
      <alignment wrapText="1"/>
    </xf>
    <xf numFmtId="49" fontId="8" fillId="0" borderId="10" xfId="0" applyNumberFormat="1" applyFont="1" applyFill="1" applyBorder="1" applyAlignment="1">
      <alignment wrapText="1"/>
    </xf>
    <xf numFmtId="2" fontId="8" fillId="0" borderId="10" xfId="0" applyNumberFormat="1" applyFont="1" applyFill="1" applyBorder="1" applyAlignment="1">
      <alignment wrapText="1"/>
    </xf>
    <xf numFmtId="2" fontId="8" fillId="0" borderId="10" xfId="0" applyNumberFormat="1" applyFont="1" applyFill="1" applyBorder="1" applyAlignment="1">
      <alignment/>
    </xf>
    <xf numFmtId="2" fontId="13" fillId="33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wrapText="1"/>
    </xf>
    <xf numFmtId="2" fontId="9" fillId="0" borderId="10" xfId="0" applyNumberFormat="1" applyFont="1" applyFill="1" applyBorder="1" applyAlignment="1">
      <alignment wrapText="1"/>
    </xf>
    <xf numFmtId="2" fontId="9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0" fontId="13" fillId="0" borderId="1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left" wrapText="1"/>
    </xf>
    <xf numFmtId="0" fontId="10" fillId="0" borderId="0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right"/>
    </xf>
    <xf numFmtId="0" fontId="7" fillId="0" borderId="13" xfId="0" applyFont="1" applyFill="1" applyBorder="1" applyAlignment="1">
      <alignment vertical="center" wrapText="1"/>
    </xf>
    <xf numFmtId="0" fontId="1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7" fillId="34" borderId="10" xfId="0" applyFont="1" applyFill="1" applyBorder="1" applyAlignment="1">
      <alignment horizontal="left" wrapText="1"/>
    </xf>
    <xf numFmtId="49" fontId="7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wrapText="1"/>
    </xf>
    <xf numFmtId="2" fontId="7" fillId="34" borderId="10" xfId="0" applyNumberFormat="1" applyFont="1" applyFill="1" applyBorder="1" applyAlignment="1">
      <alignment/>
    </xf>
    <xf numFmtId="2" fontId="7" fillId="34" borderId="10" xfId="0" applyNumberFormat="1" applyFont="1" applyFill="1" applyBorder="1" applyAlignment="1">
      <alignment wrapText="1"/>
    </xf>
    <xf numFmtId="49" fontId="5" fillId="34" borderId="10" xfId="0" applyNumberFormat="1" applyFont="1" applyFill="1" applyBorder="1" applyAlignment="1">
      <alignment wrapText="1"/>
    </xf>
    <xf numFmtId="49" fontId="14" fillId="34" borderId="10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wrapText="1"/>
    </xf>
    <xf numFmtId="2" fontId="14" fillId="34" borderId="10" xfId="0" applyNumberFormat="1" applyFont="1" applyFill="1" applyBorder="1" applyAlignment="1">
      <alignment/>
    </xf>
    <xf numFmtId="2" fontId="8" fillId="34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 horizontal="left" wrapText="1"/>
    </xf>
    <xf numFmtId="2" fontId="5" fillId="34" borderId="10" xfId="0" applyNumberFormat="1" applyFont="1" applyFill="1" applyBorder="1" applyAlignment="1">
      <alignment/>
    </xf>
    <xf numFmtId="0" fontId="7" fillId="34" borderId="10" xfId="53" applyFont="1" applyFill="1" applyBorder="1" applyAlignment="1">
      <alignment horizontal="left" wrapText="1"/>
      <protection/>
    </xf>
    <xf numFmtId="49" fontId="6" fillId="34" borderId="10" xfId="0" applyNumberFormat="1" applyFont="1" applyFill="1" applyBorder="1" applyAlignment="1">
      <alignment horizontal="center" vertical="center" wrapText="1"/>
    </xf>
    <xf numFmtId="49" fontId="12" fillId="34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wrapText="1"/>
    </xf>
    <xf numFmtId="49" fontId="12" fillId="34" borderId="10" xfId="0" applyNumberFormat="1" applyFont="1" applyFill="1" applyBorder="1" applyAlignment="1">
      <alignment wrapText="1"/>
    </xf>
    <xf numFmtId="2" fontId="6" fillId="34" borderId="10" xfId="0" applyNumberFormat="1" applyFont="1" applyFill="1" applyBorder="1" applyAlignment="1">
      <alignment wrapText="1"/>
    </xf>
    <xf numFmtId="2" fontId="6" fillId="34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7" fillId="35" borderId="0" xfId="0" applyFont="1" applyFill="1" applyAlignment="1">
      <alignment/>
    </xf>
    <xf numFmtId="49" fontId="14" fillId="35" borderId="10" xfId="0" applyNumberFormat="1" applyFont="1" applyFill="1" applyBorder="1" applyAlignment="1">
      <alignment horizontal="center" vertical="center" wrapText="1"/>
    </xf>
    <xf numFmtId="49" fontId="8" fillId="35" borderId="10" xfId="0" applyNumberFormat="1" applyFont="1" applyFill="1" applyBorder="1" applyAlignment="1">
      <alignment horizontal="center" vertical="center" wrapText="1"/>
    </xf>
    <xf numFmtId="49" fontId="8" fillId="35" borderId="10" xfId="0" applyNumberFormat="1" applyFont="1" applyFill="1" applyBorder="1" applyAlignment="1">
      <alignment wrapText="1"/>
    </xf>
    <xf numFmtId="2" fontId="14" fillId="35" borderId="10" xfId="0" applyNumberFormat="1" applyFont="1" applyFill="1" applyBorder="1" applyAlignment="1">
      <alignment/>
    </xf>
    <xf numFmtId="0" fontId="7" fillId="35" borderId="10" xfId="53" applyFont="1" applyFill="1" applyBorder="1" applyAlignment="1">
      <alignment horizontal="left" wrapText="1"/>
      <protection/>
    </xf>
    <xf numFmtId="49" fontId="7" fillId="35" borderId="10" xfId="0" applyNumberFormat="1" applyFont="1" applyFill="1" applyBorder="1" applyAlignment="1">
      <alignment horizontal="center" vertical="center" wrapText="1"/>
    </xf>
    <xf numFmtId="49" fontId="7" fillId="35" borderId="10" xfId="0" applyNumberFormat="1" applyFont="1" applyFill="1" applyBorder="1" applyAlignment="1">
      <alignment wrapText="1"/>
    </xf>
    <xf numFmtId="2" fontId="7" fillId="35" borderId="10" xfId="0" applyNumberFormat="1" applyFont="1" applyFill="1" applyBorder="1" applyAlignment="1">
      <alignment/>
    </xf>
    <xf numFmtId="0" fontId="7" fillId="36" borderId="10" xfId="0" applyFont="1" applyFill="1" applyBorder="1" applyAlignment="1">
      <alignment horizontal="left" wrapText="1"/>
    </xf>
    <xf numFmtId="49" fontId="7" fillId="36" borderId="10" xfId="0" applyNumberFormat="1" applyFont="1" applyFill="1" applyBorder="1" applyAlignment="1">
      <alignment horizontal="center" vertical="center" wrapText="1"/>
    </xf>
    <xf numFmtId="49" fontId="7" fillId="36" borderId="10" xfId="0" applyNumberFormat="1" applyFont="1" applyFill="1" applyBorder="1" applyAlignment="1">
      <alignment wrapText="1"/>
    </xf>
    <xf numFmtId="2" fontId="7" fillId="36" borderId="10" xfId="0" applyNumberFormat="1" applyFont="1" applyFill="1" applyBorder="1" applyAlignment="1">
      <alignment/>
    </xf>
    <xf numFmtId="0" fontId="6" fillId="35" borderId="10" xfId="0" applyFont="1" applyFill="1" applyBorder="1" applyAlignment="1">
      <alignment horizontal="left" wrapText="1"/>
    </xf>
    <xf numFmtId="49" fontId="6" fillId="35" borderId="10" xfId="0" applyNumberFormat="1" applyFont="1" applyFill="1" applyBorder="1" applyAlignment="1">
      <alignment horizontal="center" vertical="center" wrapText="1"/>
    </xf>
    <xf numFmtId="49" fontId="6" fillId="35" borderId="10" xfId="0" applyNumberFormat="1" applyFont="1" applyFill="1" applyBorder="1" applyAlignment="1">
      <alignment wrapText="1"/>
    </xf>
    <xf numFmtId="2" fontId="6" fillId="35" borderId="10" xfId="0" applyNumberFormat="1" applyFont="1" applyFill="1" applyBorder="1" applyAlignment="1">
      <alignment/>
    </xf>
    <xf numFmtId="0" fontId="13" fillId="0" borderId="0" xfId="0" applyFont="1" applyFill="1" applyAlignment="1">
      <alignment wrapText="1"/>
    </xf>
    <xf numFmtId="0" fontId="15" fillId="34" borderId="0" xfId="0" applyFont="1" applyFill="1" applyAlignment="1">
      <alignment/>
    </xf>
    <xf numFmtId="49" fontId="14" fillId="34" borderId="10" xfId="0" applyNumberFormat="1" applyFont="1" applyFill="1" applyBorder="1" applyAlignment="1">
      <alignment wrapText="1"/>
    </xf>
    <xf numFmtId="0" fontId="10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tabSelected="1" zoomScalePageLayoutView="0" workbookViewId="0" topLeftCell="B87">
      <selection activeCell="B96" sqref="A96:IV213"/>
    </sheetView>
  </sheetViews>
  <sheetFormatPr defaultColWidth="9.00390625" defaultRowHeight="12.75"/>
  <cols>
    <col min="1" max="1" width="66.125" style="0" customWidth="1"/>
    <col min="2" max="2" width="5.125" style="0" customWidth="1"/>
    <col min="3" max="3" width="4.00390625" style="0" customWidth="1"/>
    <col min="4" max="4" width="4.125" style="0" customWidth="1"/>
    <col min="5" max="5" width="15.375" style="0" customWidth="1"/>
    <col min="6" max="6" width="4.625" style="0" customWidth="1"/>
    <col min="7" max="7" width="15.25390625" style="0" customWidth="1"/>
    <col min="8" max="8" width="13.75390625" style="0" customWidth="1"/>
    <col min="9" max="9" width="14.00390625" style="0" customWidth="1"/>
  </cols>
  <sheetData>
    <row r="1" spans="1:9" ht="12.75">
      <c r="A1" s="1"/>
      <c r="B1" s="1"/>
      <c r="C1" s="1"/>
      <c r="D1" s="42"/>
      <c r="E1" s="42"/>
      <c r="F1" s="42"/>
      <c r="G1" s="42"/>
      <c r="H1" s="31" t="s">
        <v>120</v>
      </c>
      <c r="I1" s="31">
        <v>5</v>
      </c>
    </row>
    <row r="2" spans="1:9" ht="12.75">
      <c r="A2" s="1"/>
      <c r="B2" s="1"/>
      <c r="C2" s="1"/>
      <c r="D2" s="42"/>
      <c r="E2" s="42"/>
      <c r="F2" s="42"/>
      <c r="G2" s="42"/>
      <c r="H2" s="87" t="s">
        <v>131</v>
      </c>
      <c r="I2" s="87"/>
    </row>
    <row r="3" spans="1:9" ht="12.75">
      <c r="A3" s="1"/>
      <c r="B3" s="1"/>
      <c r="C3" s="1"/>
      <c r="D3" s="42"/>
      <c r="E3" s="42"/>
      <c r="F3" s="42"/>
      <c r="G3" s="42"/>
      <c r="H3" s="90" t="s">
        <v>132</v>
      </c>
      <c r="I3" s="90"/>
    </row>
    <row r="4" spans="1:7" ht="12.75">
      <c r="A4" s="3"/>
      <c r="B4" s="3"/>
      <c r="C4" s="3"/>
      <c r="D4" s="43"/>
      <c r="E4" s="43"/>
      <c r="F4" s="43"/>
      <c r="G4" s="43"/>
    </row>
    <row r="5" spans="1:7" ht="12.75">
      <c r="A5" s="3"/>
      <c r="B5" s="3"/>
      <c r="C5" s="3"/>
      <c r="D5" s="2"/>
      <c r="E5" s="2"/>
      <c r="F5" s="2"/>
      <c r="G5" s="2"/>
    </row>
    <row r="6" spans="1:7" ht="12.75">
      <c r="A6" s="3"/>
      <c r="B6" s="3"/>
      <c r="C6" s="3"/>
      <c r="D6" s="2"/>
      <c r="E6" s="2"/>
      <c r="F6" s="2"/>
      <c r="G6" s="2"/>
    </row>
    <row r="7" spans="1:9" ht="15.75">
      <c r="A7" s="88" t="s">
        <v>115</v>
      </c>
      <c r="B7" s="88"/>
      <c r="C7" s="88"/>
      <c r="D7" s="88"/>
      <c r="E7" s="88"/>
      <c r="F7" s="88"/>
      <c r="G7" s="88"/>
      <c r="H7" s="88"/>
      <c r="I7" s="88"/>
    </row>
    <row r="8" spans="1:9" ht="15.75">
      <c r="A8" s="88" t="s">
        <v>116</v>
      </c>
      <c r="B8" s="88"/>
      <c r="C8" s="88"/>
      <c r="D8" s="88"/>
      <c r="E8" s="88"/>
      <c r="F8" s="88"/>
      <c r="G8" s="88"/>
      <c r="H8" s="88"/>
      <c r="I8" s="88"/>
    </row>
    <row r="9" spans="1:9" ht="12.75">
      <c r="A9" s="89"/>
      <c r="B9" s="89"/>
      <c r="C9" s="89"/>
      <c r="D9" s="89"/>
      <c r="E9" s="89"/>
      <c r="F9" s="32"/>
      <c r="G9" s="40"/>
      <c r="I9" s="40" t="s">
        <v>119</v>
      </c>
    </row>
    <row r="10" spans="1:9" ht="38.25">
      <c r="A10" s="41" t="s">
        <v>8</v>
      </c>
      <c r="B10" s="13" t="s">
        <v>4</v>
      </c>
      <c r="C10" s="13" t="s">
        <v>0</v>
      </c>
      <c r="D10" s="13" t="s">
        <v>1</v>
      </c>
      <c r="E10" s="13" t="s">
        <v>32</v>
      </c>
      <c r="F10" s="13" t="s">
        <v>33</v>
      </c>
      <c r="G10" s="13" t="s">
        <v>117</v>
      </c>
      <c r="H10" s="13" t="s">
        <v>108</v>
      </c>
      <c r="I10" s="13" t="s">
        <v>118</v>
      </c>
    </row>
    <row r="11" spans="1:9" ht="14.25" customHeight="1">
      <c r="A11" s="5" t="s">
        <v>22</v>
      </c>
      <c r="B11" s="12" t="s">
        <v>7</v>
      </c>
      <c r="C11" s="13"/>
      <c r="D11" s="13"/>
      <c r="E11" s="13"/>
      <c r="F11" s="13"/>
      <c r="G11" s="14"/>
      <c r="H11" s="14"/>
      <c r="I11" s="14"/>
    </row>
    <row r="12" spans="1:9" ht="14.25">
      <c r="A12" s="80" t="s">
        <v>2</v>
      </c>
      <c r="B12" s="81" t="s">
        <v>7</v>
      </c>
      <c r="C12" s="81" t="s">
        <v>9</v>
      </c>
      <c r="D12" s="81"/>
      <c r="E12" s="82"/>
      <c r="F12" s="82"/>
      <c r="G12" s="83">
        <f>G13+G18+G27+G33+G30</f>
        <v>4322051.819999999</v>
      </c>
      <c r="H12" s="83">
        <f>H13+H18+H27+H33</f>
        <v>3764035.02</v>
      </c>
      <c r="I12" s="83">
        <f>I13+I18+I27+I33</f>
        <v>3764035.02</v>
      </c>
    </row>
    <row r="13" spans="1:9" ht="31.5">
      <c r="A13" s="44" t="s">
        <v>99</v>
      </c>
      <c r="B13" s="45" t="s">
        <v>7</v>
      </c>
      <c r="C13" s="46" t="s">
        <v>9</v>
      </c>
      <c r="D13" s="46" t="s">
        <v>10</v>
      </c>
      <c r="E13" s="47"/>
      <c r="F13" s="47"/>
      <c r="G13" s="48">
        <f aca="true" t="shared" si="0" ref="G13:I16">G14</f>
        <v>1045000</v>
      </c>
      <c r="H13" s="48">
        <f t="shared" si="0"/>
        <v>990000</v>
      </c>
      <c r="I13" s="48">
        <f t="shared" si="0"/>
        <v>990000</v>
      </c>
    </row>
    <row r="14" spans="1:9" ht="15.75">
      <c r="A14" s="5" t="s">
        <v>19</v>
      </c>
      <c r="B14" s="33" t="s">
        <v>7</v>
      </c>
      <c r="C14" s="33" t="s">
        <v>9</v>
      </c>
      <c r="D14" s="33" t="s">
        <v>10</v>
      </c>
      <c r="E14" s="29" t="s">
        <v>63</v>
      </c>
      <c r="F14" s="8"/>
      <c r="G14" s="9">
        <f>G15</f>
        <v>1045000</v>
      </c>
      <c r="H14" s="9">
        <f>H15</f>
        <v>990000</v>
      </c>
      <c r="I14" s="9">
        <f>I15</f>
        <v>990000</v>
      </c>
    </row>
    <row r="15" spans="1:9" ht="15.75">
      <c r="A15" s="4" t="s">
        <v>37</v>
      </c>
      <c r="B15" s="33" t="s">
        <v>7</v>
      </c>
      <c r="C15" s="33" t="s">
        <v>9</v>
      </c>
      <c r="D15" s="33" t="s">
        <v>10</v>
      </c>
      <c r="E15" s="29" t="s">
        <v>64</v>
      </c>
      <c r="F15" s="8"/>
      <c r="G15" s="9">
        <f t="shared" si="0"/>
        <v>1045000</v>
      </c>
      <c r="H15" s="9">
        <f t="shared" si="0"/>
        <v>990000</v>
      </c>
      <c r="I15" s="9">
        <f t="shared" si="0"/>
        <v>990000</v>
      </c>
    </row>
    <row r="16" spans="1:9" ht="17.25" customHeight="1">
      <c r="A16" s="4" t="s">
        <v>20</v>
      </c>
      <c r="B16" s="33" t="s">
        <v>7</v>
      </c>
      <c r="C16" s="33" t="s">
        <v>9</v>
      </c>
      <c r="D16" s="33" t="s">
        <v>10</v>
      </c>
      <c r="E16" s="8" t="s">
        <v>65</v>
      </c>
      <c r="F16" s="8"/>
      <c r="G16" s="11">
        <f t="shared" si="0"/>
        <v>1045000</v>
      </c>
      <c r="H16" s="11">
        <f t="shared" si="0"/>
        <v>990000</v>
      </c>
      <c r="I16" s="11">
        <f t="shared" si="0"/>
        <v>990000</v>
      </c>
    </row>
    <row r="17" spans="1:9" ht="63" customHeight="1">
      <c r="A17" s="10" t="s">
        <v>21</v>
      </c>
      <c r="B17" s="34" t="s">
        <v>7</v>
      </c>
      <c r="C17" s="34" t="s">
        <v>9</v>
      </c>
      <c r="D17" s="34" t="s">
        <v>10</v>
      </c>
      <c r="E17" s="30" t="s">
        <v>66</v>
      </c>
      <c r="F17" s="17" t="s">
        <v>23</v>
      </c>
      <c r="G17" s="18">
        <v>1045000</v>
      </c>
      <c r="H17" s="18">
        <v>990000</v>
      </c>
      <c r="I17" s="18">
        <v>990000</v>
      </c>
    </row>
    <row r="18" spans="1:9" ht="47.25" customHeight="1">
      <c r="A18" s="44" t="s">
        <v>6</v>
      </c>
      <c r="B18" s="45" t="s">
        <v>7</v>
      </c>
      <c r="C18" s="46" t="s">
        <v>9</v>
      </c>
      <c r="D18" s="46" t="s">
        <v>12</v>
      </c>
      <c r="E18" s="47"/>
      <c r="F18" s="47"/>
      <c r="G18" s="49">
        <f>G19+G25</f>
        <v>2935000</v>
      </c>
      <c r="H18" s="49">
        <f>H19+H25</f>
        <v>2520000</v>
      </c>
      <c r="I18" s="49">
        <f>I19+I25</f>
        <v>2520000</v>
      </c>
    </row>
    <row r="19" spans="1:9" ht="15.75">
      <c r="A19" s="5" t="s">
        <v>19</v>
      </c>
      <c r="B19" s="33" t="s">
        <v>7</v>
      </c>
      <c r="C19" s="33" t="s">
        <v>9</v>
      </c>
      <c r="D19" s="33" t="s">
        <v>12</v>
      </c>
      <c r="E19" s="8" t="s">
        <v>67</v>
      </c>
      <c r="F19" s="8"/>
      <c r="G19" s="11">
        <f aca="true" t="shared" si="1" ref="G19:I20">G20</f>
        <v>2703000</v>
      </c>
      <c r="H19" s="11">
        <f t="shared" si="1"/>
        <v>2015000</v>
      </c>
      <c r="I19" s="11">
        <f t="shared" si="1"/>
        <v>2015000</v>
      </c>
    </row>
    <row r="20" spans="1:9" ht="15.75">
      <c r="A20" s="4" t="s">
        <v>38</v>
      </c>
      <c r="B20" s="33" t="s">
        <v>7</v>
      </c>
      <c r="C20" s="33" t="s">
        <v>9</v>
      </c>
      <c r="D20" s="33" t="s">
        <v>12</v>
      </c>
      <c r="E20" s="8" t="s">
        <v>68</v>
      </c>
      <c r="F20" s="8"/>
      <c r="G20" s="11">
        <f t="shared" si="1"/>
        <v>2703000</v>
      </c>
      <c r="H20" s="11">
        <f t="shared" si="1"/>
        <v>2015000</v>
      </c>
      <c r="I20" s="11">
        <f t="shared" si="1"/>
        <v>2015000</v>
      </c>
    </row>
    <row r="21" spans="1:9" ht="31.5">
      <c r="A21" s="4" t="s">
        <v>24</v>
      </c>
      <c r="B21" s="33" t="s">
        <v>7</v>
      </c>
      <c r="C21" s="33" t="s">
        <v>9</v>
      </c>
      <c r="D21" s="33" t="s">
        <v>12</v>
      </c>
      <c r="E21" s="8" t="s">
        <v>69</v>
      </c>
      <c r="F21" s="8"/>
      <c r="G21" s="11">
        <f>G22+G23+G24</f>
        <v>2703000</v>
      </c>
      <c r="H21" s="11">
        <f>H22+H23+H24</f>
        <v>2015000</v>
      </c>
      <c r="I21" s="11">
        <f>I22+I23+I24</f>
        <v>2015000</v>
      </c>
    </row>
    <row r="22" spans="1:9" ht="63">
      <c r="A22" s="10" t="s">
        <v>21</v>
      </c>
      <c r="B22" s="34" t="s">
        <v>7</v>
      </c>
      <c r="C22" s="34" t="s">
        <v>9</v>
      </c>
      <c r="D22" s="34" t="s">
        <v>12</v>
      </c>
      <c r="E22" s="17" t="s">
        <v>69</v>
      </c>
      <c r="F22" s="17" t="s">
        <v>23</v>
      </c>
      <c r="G22" s="18">
        <v>1549000</v>
      </c>
      <c r="H22" s="18">
        <v>1495000</v>
      </c>
      <c r="I22" s="18">
        <v>1495000</v>
      </c>
    </row>
    <row r="23" spans="1:9" ht="31.5">
      <c r="A23" s="10" t="s">
        <v>25</v>
      </c>
      <c r="B23" s="34" t="s">
        <v>7</v>
      </c>
      <c r="C23" s="34" t="s">
        <v>9</v>
      </c>
      <c r="D23" s="34" t="s">
        <v>12</v>
      </c>
      <c r="E23" s="17" t="s">
        <v>69</v>
      </c>
      <c r="F23" s="17" t="s">
        <v>26</v>
      </c>
      <c r="G23" s="19">
        <v>1140000</v>
      </c>
      <c r="H23" s="19">
        <v>500000</v>
      </c>
      <c r="I23" s="19">
        <v>500000</v>
      </c>
    </row>
    <row r="24" spans="1:9" ht="31.5">
      <c r="A24" s="25" t="s">
        <v>49</v>
      </c>
      <c r="B24" s="34" t="s">
        <v>7</v>
      </c>
      <c r="C24" s="34" t="s">
        <v>9</v>
      </c>
      <c r="D24" s="34" t="s">
        <v>12</v>
      </c>
      <c r="E24" s="17" t="s">
        <v>70</v>
      </c>
      <c r="F24" s="17" t="s">
        <v>28</v>
      </c>
      <c r="G24" s="19">
        <v>14000</v>
      </c>
      <c r="H24" s="19">
        <v>20000</v>
      </c>
      <c r="I24" s="19">
        <v>20000</v>
      </c>
    </row>
    <row r="25" spans="1:9" ht="31.5">
      <c r="A25" s="4" t="s">
        <v>31</v>
      </c>
      <c r="B25" s="33" t="s">
        <v>7</v>
      </c>
      <c r="C25" s="33" t="s">
        <v>9</v>
      </c>
      <c r="D25" s="33" t="s">
        <v>12</v>
      </c>
      <c r="E25" s="8" t="s">
        <v>70</v>
      </c>
      <c r="F25" s="8"/>
      <c r="G25" s="9">
        <f>G26</f>
        <v>232000</v>
      </c>
      <c r="H25" s="9">
        <f>H26</f>
        <v>505000</v>
      </c>
      <c r="I25" s="9">
        <f>I26</f>
        <v>505000</v>
      </c>
    </row>
    <row r="26" spans="1:9" ht="31.5">
      <c r="A26" s="10" t="s">
        <v>31</v>
      </c>
      <c r="B26" s="34" t="s">
        <v>7</v>
      </c>
      <c r="C26" s="34" t="s">
        <v>9</v>
      </c>
      <c r="D26" s="34" t="s">
        <v>12</v>
      </c>
      <c r="E26" s="17" t="s">
        <v>70</v>
      </c>
      <c r="F26" s="17" t="s">
        <v>23</v>
      </c>
      <c r="G26" s="19">
        <v>232000</v>
      </c>
      <c r="H26" s="19">
        <v>505000</v>
      </c>
      <c r="I26" s="19">
        <v>505000</v>
      </c>
    </row>
    <row r="27" spans="1:9" ht="18.75" customHeight="1">
      <c r="A27" s="44" t="s">
        <v>18</v>
      </c>
      <c r="B27" s="45" t="s">
        <v>7</v>
      </c>
      <c r="C27" s="46" t="s">
        <v>9</v>
      </c>
      <c r="D27" s="46" t="s">
        <v>13</v>
      </c>
      <c r="E27" s="47"/>
      <c r="F27" s="47"/>
      <c r="G27" s="48">
        <f aca="true" t="shared" si="2" ref="G27:I28">G28</f>
        <v>10000</v>
      </c>
      <c r="H27" s="48">
        <f t="shared" si="2"/>
        <v>10000</v>
      </c>
      <c r="I27" s="48">
        <f t="shared" si="2"/>
        <v>10000</v>
      </c>
    </row>
    <row r="28" spans="1:9" ht="15.75" customHeight="1">
      <c r="A28" s="24" t="s">
        <v>48</v>
      </c>
      <c r="B28" s="33" t="s">
        <v>7</v>
      </c>
      <c r="C28" s="33" t="s">
        <v>9</v>
      </c>
      <c r="D28" s="33" t="s">
        <v>13</v>
      </c>
      <c r="E28" s="8" t="s">
        <v>71</v>
      </c>
      <c r="F28" s="8"/>
      <c r="G28" s="9">
        <f t="shared" si="2"/>
        <v>10000</v>
      </c>
      <c r="H28" s="9">
        <f t="shared" si="2"/>
        <v>10000</v>
      </c>
      <c r="I28" s="9">
        <f t="shared" si="2"/>
        <v>10000</v>
      </c>
    </row>
    <row r="29" spans="1:9" ht="15.75" customHeight="1">
      <c r="A29" s="25" t="s">
        <v>49</v>
      </c>
      <c r="B29" s="34" t="s">
        <v>7</v>
      </c>
      <c r="C29" s="34" t="s">
        <v>9</v>
      </c>
      <c r="D29" s="34" t="s">
        <v>13</v>
      </c>
      <c r="E29" s="17" t="s">
        <v>71</v>
      </c>
      <c r="F29" s="17" t="s">
        <v>28</v>
      </c>
      <c r="G29" s="19">
        <v>10000</v>
      </c>
      <c r="H29" s="19">
        <v>10000</v>
      </c>
      <c r="I29" s="19">
        <v>10000</v>
      </c>
    </row>
    <row r="30" spans="1:9" ht="15.75" customHeight="1">
      <c r="A30" s="85" t="s">
        <v>124</v>
      </c>
      <c r="B30" s="51" t="s">
        <v>7</v>
      </c>
      <c r="C30" s="51" t="s">
        <v>9</v>
      </c>
      <c r="D30" s="51" t="s">
        <v>126</v>
      </c>
      <c r="E30" s="86"/>
      <c r="F30" s="86"/>
      <c r="G30" s="54">
        <f>G32</f>
        <v>88016.8</v>
      </c>
      <c r="H30" s="54">
        <f>H32</f>
        <v>0</v>
      </c>
      <c r="I30" s="54">
        <f>I31</f>
        <v>0</v>
      </c>
    </row>
    <row r="31" spans="1:9" ht="35.25" customHeight="1">
      <c r="A31" s="84" t="s">
        <v>125</v>
      </c>
      <c r="B31" s="34" t="s">
        <v>7</v>
      </c>
      <c r="C31" s="34" t="s">
        <v>9</v>
      </c>
      <c r="D31" s="34" t="s">
        <v>126</v>
      </c>
      <c r="E31" s="17" t="s">
        <v>127</v>
      </c>
      <c r="F31" s="17"/>
      <c r="G31" s="19">
        <f>G32</f>
        <v>88016.8</v>
      </c>
      <c r="H31" s="19">
        <f>H32</f>
        <v>0</v>
      </c>
      <c r="I31" s="19">
        <f>I32</f>
        <v>0</v>
      </c>
    </row>
    <row r="32" spans="1:9" ht="15.75" customHeight="1">
      <c r="A32" s="10" t="s">
        <v>25</v>
      </c>
      <c r="B32" s="34" t="s">
        <v>7</v>
      </c>
      <c r="C32" s="34" t="s">
        <v>9</v>
      </c>
      <c r="D32" s="34" t="s">
        <v>126</v>
      </c>
      <c r="E32" s="17" t="s">
        <v>127</v>
      </c>
      <c r="F32" s="17" t="s">
        <v>130</v>
      </c>
      <c r="G32" s="19">
        <v>88016.8</v>
      </c>
      <c r="H32" s="19">
        <v>0</v>
      </c>
      <c r="I32" s="19">
        <f>0</f>
        <v>0</v>
      </c>
    </row>
    <row r="33" spans="1:9" ht="15.75" customHeight="1">
      <c r="A33" s="44" t="s">
        <v>39</v>
      </c>
      <c r="B33" s="45" t="s">
        <v>7</v>
      </c>
      <c r="C33" s="46" t="s">
        <v>9</v>
      </c>
      <c r="D33" s="46" t="s">
        <v>14</v>
      </c>
      <c r="E33" s="47"/>
      <c r="F33" s="47"/>
      <c r="G33" s="48">
        <f>G36+G38+G40+G34+G35</f>
        <v>244035.02</v>
      </c>
      <c r="H33" s="48">
        <f>H36+H38+H40+H34+H35</f>
        <v>244035.02</v>
      </c>
      <c r="I33" s="48">
        <f>I36+I38+I41+I34+I35</f>
        <v>244035.02</v>
      </c>
    </row>
    <row r="34" spans="1:9" ht="57" customHeight="1">
      <c r="A34" s="4" t="s">
        <v>109</v>
      </c>
      <c r="B34" s="33" t="s">
        <v>7</v>
      </c>
      <c r="C34" s="33" t="s">
        <v>9</v>
      </c>
      <c r="D34" s="33" t="s">
        <v>14</v>
      </c>
      <c r="E34" s="8" t="s">
        <v>111</v>
      </c>
      <c r="F34" s="8" t="s">
        <v>23</v>
      </c>
      <c r="G34" s="9">
        <v>131853.96</v>
      </c>
      <c r="H34" s="9">
        <v>131853.96</v>
      </c>
      <c r="I34" s="9">
        <v>131853.96</v>
      </c>
    </row>
    <row r="35" spans="1:9" ht="15.75" customHeight="1">
      <c r="A35" s="4" t="s">
        <v>110</v>
      </c>
      <c r="B35" s="33" t="s">
        <v>7</v>
      </c>
      <c r="C35" s="33" t="s">
        <v>9</v>
      </c>
      <c r="D35" s="33" t="s">
        <v>14</v>
      </c>
      <c r="E35" s="8" t="s">
        <v>111</v>
      </c>
      <c r="F35" s="8" t="s">
        <v>26</v>
      </c>
      <c r="G35" s="9">
        <v>500</v>
      </c>
      <c r="H35" s="9">
        <v>500</v>
      </c>
      <c r="I35" s="9">
        <v>500</v>
      </c>
    </row>
    <row r="36" spans="1:9" ht="15.75" customHeight="1">
      <c r="A36" s="4" t="s">
        <v>30</v>
      </c>
      <c r="B36" s="33" t="s">
        <v>7</v>
      </c>
      <c r="C36" s="33" t="s">
        <v>9</v>
      </c>
      <c r="D36" s="33" t="s">
        <v>14</v>
      </c>
      <c r="E36" s="8" t="s">
        <v>72</v>
      </c>
      <c r="F36" s="8"/>
      <c r="G36" s="9">
        <f>G37</f>
        <v>106011.06</v>
      </c>
      <c r="H36" s="9">
        <f>H37</f>
        <v>106011.06</v>
      </c>
      <c r="I36" s="9">
        <f>I37</f>
        <v>106011.06</v>
      </c>
    </row>
    <row r="37" spans="1:9" ht="15.75" customHeight="1">
      <c r="A37" s="10" t="s">
        <v>3</v>
      </c>
      <c r="B37" s="34" t="s">
        <v>7</v>
      </c>
      <c r="C37" s="34" t="s">
        <v>9</v>
      </c>
      <c r="D37" s="34" t="s">
        <v>14</v>
      </c>
      <c r="E37" s="17" t="s">
        <v>72</v>
      </c>
      <c r="F37" s="17" t="s">
        <v>5</v>
      </c>
      <c r="G37" s="19">
        <v>106011.06</v>
      </c>
      <c r="H37" s="19">
        <v>106011.06</v>
      </c>
      <c r="I37" s="19">
        <v>106011.06</v>
      </c>
    </row>
    <row r="38" spans="1:9" ht="33.75" customHeight="1">
      <c r="A38" s="66" t="s">
        <v>101</v>
      </c>
      <c r="B38" s="33" t="s">
        <v>7</v>
      </c>
      <c r="C38" s="33" t="s">
        <v>9</v>
      </c>
      <c r="D38" s="33" t="s">
        <v>14</v>
      </c>
      <c r="E38" s="8" t="s">
        <v>100</v>
      </c>
      <c r="F38" s="8"/>
      <c r="G38" s="9">
        <f>G39</f>
        <v>670</v>
      </c>
      <c r="H38" s="9">
        <f>H39</f>
        <v>670</v>
      </c>
      <c r="I38" s="9">
        <f>I39</f>
        <v>670</v>
      </c>
    </row>
    <row r="39" spans="1:9" ht="15.75" customHeight="1">
      <c r="A39" s="10" t="s">
        <v>3</v>
      </c>
      <c r="B39" s="34" t="s">
        <v>7</v>
      </c>
      <c r="C39" s="34" t="s">
        <v>9</v>
      </c>
      <c r="D39" s="34" t="s">
        <v>14</v>
      </c>
      <c r="E39" s="17" t="s">
        <v>100</v>
      </c>
      <c r="F39" s="17" t="s">
        <v>5</v>
      </c>
      <c r="G39" s="19">
        <v>670</v>
      </c>
      <c r="H39" s="19">
        <v>670</v>
      </c>
      <c r="I39" s="19">
        <v>670</v>
      </c>
    </row>
    <row r="40" spans="1:9" ht="33.75" customHeight="1">
      <c r="A40" s="66" t="s">
        <v>106</v>
      </c>
      <c r="B40" s="33" t="s">
        <v>7</v>
      </c>
      <c r="C40" s="33" t="s">
        <v>9</v>
      </c>
      <c r="D40" s="33" t="s">
        <v>14</v>
      </c>
      <c r="E40" s="8" t="s">
        <v>107</v>
      </c>
      <c r="F40" s="8"/>
      <c r="G40" s="9">
        <f>G41</f>
        <v>5000</v>
      </c>
      <c r="H40" s="9">
        <f>H41</f>
        <v>5000</v>
      </c>
      <c r="I40" s="9">
        <f>I41</f>
        <v>5000</v>
      </c>
    </row>
    <row r="41" spans="1:9" ht="15.75" customHeight="1">
      <c r="A41" s="10" t="s">
        <v>3</v>
      </c>
      <c r="B41" s="34" t="s">
        <v>7</v>
      </c>
      <c r="C41" s="34" t="s">
        <v>9</v>
      </c>
      <c r="D41" s="34" t="s">
        <v>14</v>
      </c>
      <c r="E41" s="17" t="s">
        <v>107</v>
      </c>
      <c r="F41" s="17" t="s">
        <v>5</v>
      </c>
      <c r="G41" s="19">
        <v>5000</v>
      </c>
      <c r="H41" s="19">
        <v>5000</v>
      </c>
      <c r="I41" s="19">
        <v>5000</v>
      </c>
    </row>
    <row r="42" spans="1:9" ht="15.75" customHeight="1">
      <c r="A42" s="5" t="s">
        <v>34</v>
      </c>
      <c r="B42" s="12" t="s">
        <v>7</v>
      </c>
      <c r="C42" s="33" t="s">
        <v>10</v>
      </c>
      <c r="D42" s="33" t="s">
        <v>11</v>
      </c>
      <c r="E42" s="8"/>
      <c r="F42" s="8"/>
      <c r="G42" s="7">
        <f>G43</f>
        <v>115800</v>
      </c>
      <c r="H42" s="7">
        <f aca="true" t="shared" si="3" ref="H42:I44">H43</f>
        <v>119800</v>
      </c>
      <c r="I42" s="7">
        <f t="shared" si="3"/>
        <v>124100</v>
      </c>
    </row>
    <row r="43" spans="1:9" ht="15.75" customHeight="1">
      <c r="A43" s="4" t="s">
        <v>19</v>
      </c>
      <c r="B43" s="12" t="s">
        <v>7</v>
      </c>
      <c r="C43" s="33" t="s">
        <v>10</v>
      </c>
      <c r="D43" s="33" t="s">
        <v>11</v>
      </c>
      <c r="E43" s="8" t="s">
        <v>67</v>
      </c>
      <c r="F43" s="8"/>
      <c r="G43" s="9">
        <f>G44</f>
        <v>115800</v>
      </c>
      <c r="H43" s="9">
        <f t="shared" si="3"/>
        <v>119800</v>
      </c>
      <c r="I43" s="9">
        <f t="shared" si="3"/>
        <v>124100</v>
      </c>
    </row>
    <row r="44" spans="1:9" ht="15.75" customHeight="1">
      <c r="A44" s="4" t="s">
        <v>19</v>
      </c>
      <c r="B44" s="12" t="s">
        <v>7</v>
      </c>
      <c r="C44" s="33" t="s">
        <v>10</v>
      </c>
      <c r="D44" s="33" t="s">
        <v>11</v>
      </c>
      <c r="E44" s="8" t="s">
        <v>68</v>
      </c>
      <c r="F44" s="8"/>
      <c r="G44" s="9">
        <f>G45</f>
        <v>115800</v>
      </c>
      <c r="H44" s="9">
        <f t="shared" si="3"/>
        <v>119800</v>
      </c>
      <c r="I44" s="9">
        <f t="shared" si="3"/>
        <v>124100</v>
      </c>
    </row>
    <row r="45" spans="1:9" ht="31.5" customHeight="1">
      <c r="A45" s="4" t="s">
        <v>35</v>
      </c>
      <c r="B45" s="12" t="s">
        <v>7</v>
      </c>
      <c r="C45" s="33" t="s">
        <v>10</v>
      </c>
      <c r="D45" s="33" t="s">
        <v>11</v>
      </c>
      <c r="E45" s="8" t="s">
        <v>73</v>
      </c>
      <c r="F45" s="8"/>
      <c r="G45" s="9">
        <f>G46+G47</f>
        <v>115800</v>
      </c>
      <c r="H45" s="9">
        <f>H46+H47</f>
        <v>119800</v>
      </c>
      <c r="I45" s="9">
        <f>I46+I47</f>
        <v>124100</v>
      </c>
    </row>
    <row r="46" spans="1:9" ht="63">
      <c r="A46" s="26" t="s">
        <v>50</v>
      </c>
      <c r="B46" s="35" t="s">
        <v>7</v>
      </c>
      <c r="C46" s="34" t="s">
        <v>10</v>
      </c>
      <c r="D46" s="34" t="s">
        <v>11</v>
      </c>
      <c r="E46" s="17" t="s">
        <v>74</v>
      </c>
      <c r="F46" s="17" t="s">
        <v>23</v>
      </c>
      <c r="G46" s="19">
        <v>115800</v>
      </c>
      <c r="H46" s="19">
        <v>119800</v>
      </c>
      <c r="I46" s="19">
        <v>124100</v>
      </c>
    </row>
    <row r="47" spans="1:9" ht="31.5">
      <c r="A47" s="10" t="s">
        <v>25</v>
      </c>
      <c r="B47" s="35" t="s">
        <v>7</v>
      </c>
      <c r="C47" s="34" t="s">
        <v>10</v>
      </c>
      <c r="D47" s="34" t="s">
        <v>11</v>
      </c>
      <c r="E47" s="17" t="s">
        <v>73</v>
      </c>
      <c r="F47" s="17" t="s">
        <v>26</v>
      </c>
      <c r="G47" s="19">
        <v>0</v>
      </c>
      <c r="H47" s="19">
        <v>0</v>
      </c>
      <c r="I47" s="19">
        <v>0</v>
      </c>
    </row>
    <row r="48" spans="1:9" ht="15.75">
      <c r="A48" s="44" t="s">
        <v>94</v>
      </c>
      <c r="B48" s="51" t="s">
        <v>7</v>
      </c>
      <c r="C48" s="51" t="s">
        <v>16</v>
      </c>
      <c r="D48" s="52"/>
      <c r="E48" s="53"/>
      <c r="F48" s="53"/>
      <c r="G48" s="54">
        <f>G50+G52</f>
        <v>159763.79</v>
      </c>
      <c r="H48" s="54">
        <f>H51+H53</f>
        <v>159763.79</v>
      </c>
      <c r="I48" s="54">
        <f>I50+I52</f>
        <v>159763.79</v>
      </c>
    </row>
    <row r="49" spans="1:9" ht="16.5" customHeight="1">
      <c r="A49" s="4" t="s">
        <v>95</v>
      </c>
      <c r="B49" s="35" t="s">
        <v>7</v>
      </c>
      <c r="C49" s="34" t="s">
        <v>16</v>
      </c>
      <c r="D49" s="34" t="s">
        <v>11</v>
      </c>
      <c r="E49" s="17"/>
      <c r="F49" s="17"/>
      <c r="G49" s="19">
        <f aca="true" t="shared" si="4" ref="G49:I50">G50</f>
        <v>56060.43</v>
      </c>
      <c r="H49" s="19">
        <f>H50</f>
        <v>56060.43</v>
      </c>
      <c r="I49" s="19">
        <f t="shared" si="4"/>
        <v>56060.43</v>
      </c>
    </row>
    <row r="50" spans="1:9" ht="15" customHeight="1">
      <c r="A50" s="65" t="s">
        <v>102</v>
      </c>
      <c r="B50" s="35" t="s">
        <v>7</v>
      </c>
      <c r="C50" s="34" t="s">
        <v>16</v>
      </c>
      <c r="D50" s="34" t="s">
        <v>11</v>
      </c>
      <c r="E50" s="17" t="s">
        <v>72</v>
      </c>
      <c r="F50" s="17"/>
      <c r="G50" s="19">
        <f t="shared" si="4"/>
        <v>56060.43</v>
      </c>
      <c r="H50" s="19">
        <f t="shared" si="4"/>
        <v>56060.43</v>
      </c>
      <c r="I50" s="19">
        <f t="shared" si="4"/>
        <v>56060.43</v>
      </c>
    </row>
    <row r="51" spans="1:9" ht="15" customHeight="1">
      <c r="A51" s="10" t="s">
        <v>3</v>
      </c>
      <c r="B51" s="35" t="s">
        <v>7</v>
      </c>
      <c r="C51" s="34" t="s">
        <v>16</v>
      </c>
      <c r="D51" s="34" t="s">
        <v>11</v>
      </c>
      <c r="E51" s="17" t="s">
        <v>72</v>
      </c>
      <c r="F51" s="17" t="s">
        <v>5</v>
      </c>
      <c r="G51" s="19">
        <v>56060.43</v>
      </c>
      <c r="H51" s="19">
        <v>56060.43</v>
      </c>
      <c r="I51" s="19">
        <v>56060.43</v>
      </c>
    </row>
    <row r="52" spans="1:9" ht="15" customHeight="1">
      <c r="A52" s="4" t="s">
        <v>98</v>
      </c>
      <c r="B52" s="35" t="s">
        <v>7</v>
      </c>
      <c r="C52" s="34" t="s">
        <v>16</v>
      </c>
      <c r="D52" s="34" t="s">
        <v>16</v>
      </c>
      <c r="E52" s="17"/>
      <c r="F52" s="17"/>
      <c r="G52" s="19">
        <f>G54</f>
        <v>103703.36</v>
      </c>
      <c r="H52" s="19">
        <f>H54</f>
        <v>103703.36</v>
      </c>
      <c r="I52" s="19">
        <f>I54</f>
        <v>103703.36</v>
      </c>
    </row>
    <row r="53" spans="1:9" ht="15.75">
      <c r="A53" s="10" t="s">
        <v>102</v>
      </c>
      <c r="B53" s="35" t="s">
        <v>7</v>
      </c>
      <c r="C53" s="34" t="s">
        <v>16</v>
      </c>
      <c r="D53" s="34" t="s">
        <v>16</v>
      </c>
      <c r="E53" s="17" t="s">
        <v>72</v>
      </c>
      <c r="F53" s="17"/>
      <c r="G53" s="19">
        <f>G54</f>
        <v>103703.36</v>
      </c>
      <c r="H53" s="19">
        <f>H54</f>
        <v>103703.36</v>
      </c>
      <c r="I53" s="19">
        <f>I54</f>
        <v>103703.36</v>
      </c>
    </row>
    <row r="54" spans="1:9" ht="17.25" customHeight="1">
      <c r="A54" s="10" t="s">
        <v>3</v>
      </c>
      <c r="B54" s="35" t="s">
        <v>7</v>
      </c>
      <c r="C54" s="34" t="s">
        <v>16</v>
      </c>
      <c r="D54" s="34" t="s">
        <v>16</v>
      </c>
      <c r="E54" s="17" t="s">
        <v>72</v>
      </c>
      <c r="F54" s="17" t="s">
        <v>5</v>
      </c>
      <c r="G54" s="19">
        <v>103703.36</v>
      </c>
      <c r="H54" s="19">
        <v>103703.36</v>
      </c>
      <c r="I54" s="19">
        <v>103703.36</v>
      </c>
    </row>
    <row r="55" spans="1:9" ht="18" customHeight="1">
      <c r="A55" s="44" t="s">
        <v>91</v>
      </c>
      <c r="B55" s="51" t="s">
        <v>7</v>
      </c>
      <c r="C55" s="52" t="s">
        <v>29</v>
      </c>
      <c r="D55" s="52" t="s">
        <v>103</v>
      </c>
      <c r="E55" s="53"/>
      <c r="F55" s="53"/>
      <c r="G55" s="55">
        <f>G57</f>
        <v>97183.76</v>
      </c>
      <c r="H55" s="55">
        <f>H57</f>
        <v>50000</v>
      </c>
      <c r="I55" s="55">
        <f>I57</f>
        <v>50000</v>
      </c>
    </row>
    <row r="56" spans="1:9" ht="17.25" customHeight="1">
      <c r="A56" s="65" t="s">
        <v>104</v>
      </c>
      <c r="B56" s="35" t="s">
        <v>7</v>
      </c>
      <c r="C56" s="34" t="s">
        <v>29</v>
      </c>
      <c r="D56" s="34" t="s">
        <v>9</v>
      </c>
      <c r="E56" s="17" t="s">
        <v>92</v>
      </c>
      <c r="F56" s="17"/>
      <c r="G56" s="19">
        <f aca="true" t="shared" si="5" ref="G56:I57">G57</f>
        <v>97183.76</v>
      </c>
      <c r="H56" s="19">
        <f t="shared" si="5"/>
        <v>50000</v>
      </c>
      <c r="I56" s="19">
        <f t="shared" si="5"/>
        <v>50000</v>
      </c>
    </row>
    <row r="57" spans="1:9" s="65" customFormat="1" ht="28.5" customHeight="1">
      <c r="A57" s="4" t="s">
        <v>105</v>
      </c>
      <c r="B57" s="35" t="s">
        <v>7</v>
      </c>
      <c r="C57" s="34" t="s">
        <v>29</v>
      </c>
      <c r="D57" s="34" t="s">
        <v>9</v>
      </c>
      <c r="E57" s="17" t="s">
        <v>92</v>
      </c>
      <c r="F57" s="17"/>
      <c r="G57" s="19">
        <f t="shared" si="5"/>
        <v>97183.76</v>
      </c>
      <c r="H57" s="19">
        <f t="shared" si="5"/>
        <v>50000</v>
      </c>
      <c r="I57" s="19">
        <f t="shared" si="5"/>
        <v>50000</v>
      </c>
    </row>
    <row r="58" spans="1:9" s="65" customFormat="1" ht="31.5">
      <c r="A58" s="4" t="s">
        <v>25</v>
      </c>
      <c r="B58" s="35" t="s">
        <v>7</v>
      </c>
      <c r="C58" s="34" t="s">
        <v>29</v>
      </c>
      <c r="D58" s="34" t="s">
        <v>9</v>
      </c>
      <c r="E58" s="17" t="s">
        <v>93</v>
      </c>
      <c r="F58" s="17" t="s">
        <v>26</v>
      </c>
      <c r="G58" s="19">
        <v>97183.76</v>
      </c>
      <c r="H58" s="19">
        <v>50000</v>
      </c>
      <c r="I58" s="19">
        <v>50000</v>
      </c>
    </row>
    <row r="59" spans="1:9" s="65" customFormat="1" ht="18" customHeight="1">
      <c r="A59" s="67" t="s">
        <v>96</v>
      </c>
      <c r="B59" s="68"/>
      <c r="C59" s="69"/>
      <c r="D59" s="69"/>
      <c r="E59" s="70"/>
      <c r="F59" s="70"/>
      <c r="G59" s="71">
        <f>G12+G42+G48+G55</f>
        <v>4694799.369999999</v>
      </c>
      <c r="H59" s="71">
        <f>H12+H42+H48+H55</f>
        <v>4093598.81</v>
      </c>
      <c r="I59" s="71">
        <f>I12+I42+I48+I55</f>
        <v>4097898.81</v>
      </c>
    </row>
    <row r="60" spans="1:9" s="65" customFormat="1" ht="57.75">
      <c r="A60" s="56" t="s">
        <v>121</v>
      </c>
      <c r="B60" s="59" t="s">
        <v>7</v>
      </c>
      <c r="C60" s="60"/>
      <c r="D60" s="60"/>
      <c r="E60" s="61" t="s">
        <v>86</v>
      </c>
      <c r="F60" s="62"/>
      <c r="G60" s="63">
        <f>G62+G64</f>
        <v>422309.4</v>
      </c>
      <c r="H60" s="63">
        <f>H62+H64</f>
        <v>52000</v>
      </c>
      <c r="I60" s="63">
        <f>I62+I64</f>
        <v>52000</v>
      </c>
    </row>
    <row r="61" spans="1:9" s="65" customFormat="1" ht="31.5">
      <c r="A61" s="24" t="s">
        <v>44</v>
      </c>
      <c r="B61" s="36" t="s">
        <v>7</v>
      </c>
      <c r="C61" s="36" t="s">
        <v>11</v>
      </c>
      <c r="D61" s="36" t="s">
        <v>15</v>
      </c>
      <c r="E61" s="15" t="s">
        <v>87</v>
      </c>
      <c r="F61" s="15"/>
      <c r="G61" s="16">
        <f>G62</f>
        <v>1000</v>
      </c>
      <c r="H61" s="16">
        <f>H62</f>
        <v>1000</v>
      </c>
      <c r="I61" s="16">
        <f>I62</f>
        <v>1000</v>
      </c>
    </row>
    <row r="62" spans="1:9" s="65" customFormat="1" ht="30.75" customHeight="1">
      <c r="A62" s="10" t="s">
        <v>25</v>
      </c>
      <c r="B62" s="37" t="s">
        <v>7</v>
      </c>
      <c r="C62" s="37" t="s">
        <v>11</v>
      </c>
      <c r="D62" s="37" t="s">
        <v>15</v>
      </c>
      <c r="E62" s="21" t="s">
        <v>87</v>
      </c>
      <c r="F62" s="21" t="s">
        <v>26</v>
      </c>
      <c r="G62" s="22">
        <v>1000</v>
      </c>
      <c r="H62" s="22">
        <v>1000</v>
      </c>
      <c r="I62" s="22">
        <v>1000</v>
      </c>
    </row>
    <row r="63" spans="1:9" s="65" customFormat="1" ht="30.75" customHeight="1">
      <c r="A63" s="27" t="s">
        <v>54</v>
      </c>
      <c r="B63" s="36" t="s">
        <v>7</v>
      </c>
      <c r="C63" s="36" t="s">
        <v>11</v>
      </c>
      <c r="D63" s="36" t="s">
        <v>29</v>
      </c>
      <c r="E63" s="15" t="s">
        <v>88</v>
      </c>
      <c r="F63" s="15"/>
      <c r="G63" s="22">
        <v>421309.4</v>
      </c>
      <c r="H63" s="22">
        <v>51000</v>
      </c>
      <c r="I63" s="22">
        <v>51000</v>
      </c>
    </row>
    <row r="64" spans="1:9" s="65" customFormat="1" ht="30.75" customHeight="1">
      <c r="A64" s="10" t="s">
        <v>25</v>
      </c>
      <c r="B64" s="37" t="s">
        <v>7</v>
      </c>
      <c r="C64" s="37" t="s">
        <v>11</v>
      </c>
      <c r="D64" s="37" t="s">
        <v>29</v>
      </c>
      <c r="E64" s="21" t="s">
        <v>88</v>
      </c>
      <c r="F64" s="21" t="s">
        <v>26</v>
      </c>
      <c r="G64" s="22">
        <v>421309.4</v>
      </c>
      <c r="H64" s="22">
        <v>51000</v>
      </c>
      <c r="I64" s="22">
        <v>51000</v>
      </c>
    </row>
    <row r="65" spans="1:9" s="65" customFormat="1" ht="48" customHeight="1">
      <c r="A65" s="44" t="s">
        <v>122</v>
      </c>
      <c r="B65" s="59" t="s">
        <v>7</v>
      </c>
      <c r="C65" s="59"/>
      <c r="D65" s="59"/>
      <c r="E65" s="61" t="s">
        <v>89</v>
      </c>
      <c r="F65" s="61"/>
      <c r="G65" s="64">
        <f aca="true" t="shared" si="6" ref="G65:I66">G66</f>
        <v>6000</v>
      </c>
      <c r="H65" s="64">
        <f t="shared" si="6"/>
        <v>6000</v>
      </c>
      <c r="I65" s="64">
        <f t="shared" si="6"/>
        <v>6000</v>
      </c>
    </row>
    <row r="66" spans="1:9" s="65" customFormat="1" ht="45" customHeight="1">
      <c r="A66" s="10" t="s">
        <v>44</v>
      </c>
      <c r="B66" s="37" t="s">
        <v>7</v>
      </c>
      <c r="C66" s="37" t="s">
        <v>11</v>
      </c>
      <c r="D66" s="37" t="s">
        <v>45</v>
      </c>
      <c r="E66" s="21" t="s">
        <v>90</v>
      </c>
      <c r="F66" s="21"/>
      <c r="G66" s="23">
        <f t="shared" si="6"/>
        <v>6000</v>
      </c>
      <c r="H66" s="23">
        <f t="shared" si="6"/>
        <v>6000</v>
      </c>
      <c r="I66" s="23">
        <f t="shared" si="6"/>
        <v>6000</v>
      </c>
    </row>
    <row r="67" spans="1:9" s="65" customFormat="1" ht="31.5">
      <c r="A67" s="10" t="s">
        <v>25</v>
      </c>
      <c r="B67" s="37" t="s">
        <v>7</v>
      </c>
      <c r="C67" s="37" t="s">
        <v>11</v>
      </c>
      <c r="D67" s="37" t="s">
        <v>45</v>
      </c>
      <c r="E67" s="21" t="s">
        <v>90</v>
      </c>
      <c r="F67" s="21" t="s">
        <v>26</v>
      </c>
      <c r="G67" s="23">
        <v>6000</v>
      </c>
      <c r="H67" s="23">
        <v>6000</v>
      </c>
      <c r="I67" s="23">
        <v>6000</v>
      </c>
    </row>
    <row r="68" spans="1:9" s="65" customFormat="1" ht="57.75">
      <c r="A68" s="56" t="s">
        <v>123</v>
      </c>
      <c r="B68" s="45" t="s">
        <v>7</v>
      </c>
      <c r="C68" s="46" t="s">
        <v>12</v>
      </c>
      <c r="D68" s="46" t="s">
        <v>16</v>
      </c>
      <c r="E68" s="50" t="s">
        <v>60</v>
      </c>
      <c r="F68" s="50"/>
      <c r="G68" s="48">
        <f>G69+G72</f>
        <v>41440</v>
      </c>
      <c r="H68" s="48">
        <f aca="true" t="shared" si="7" ref="G68:I69">H69</f>
        <v>4000</v>
      </c>
      <c r="I68" s="48">
        <f t="shared" si="7"/>
        <v>4000</v>
      </c>
    </row>
    <row r="69" spans="1:9" s="65" customFormat="1" ht="30">
      <c r="A69" s="38" t="s">
        <v>55</v>
      </c>
      <c r="B69" s="36" t="s">
        <v>7</v>
      </c>
      <c r="C69" s="36" t="s">
        <v>12</v>
      </c>
      <c r="D69" s="36" t="s">
        <v>16</v>
      </c>
      <c r="E69" s="15" t="s">
        <v>61</v>
      </c>
      <c r="F69" s="15"/>
      <c r="G69" s="16">
        <f t="shared" si="7"/>
        <v>36440</v>
      </c>
      <c r="H69" s="16">
        <f t="shared" si="7"/>
        <v>4000</v>
      </c>
      <c r="I69" s="16">
        <f t="shared" si="7"/>
        <v>4000</v>
      </c>
    </row>
    <row r="70" spans="1:9" s="65" customFormat="1" ht="35.25" customHeight="1">
      <c r="A70" s="39" t="s">
        <v>25</v>
      </c>
      <c r="B70" s="36" t="s">
        <v>7</v>
      </c>
      <c r="C70" s="36" t="s">
        <v>12</v>
      </c>
      <c r="D70" s="36" t="s">
        <v>16</v>
      </c>
      <c r="E70" s="15" t="s">
        <v>61</v>
      </c>
      <c r="F70" s="15" t="s">
        <v>26</v>
      </c>
      <c r="G70" s="16">
        <v>36440</v>
      </c>
      <c r="H70" s="16">
        <v>4000</v>
      </c>
      <c r="I70" s="16">
        <v>4000</v>
      </c>
    </row>
    <row r="71" spans="1:9" s="65" customFormat="1" ht="30">
      <c r="A71" s="38" t="s">
        <v>56</v>
      </c>
      <c r="B71" s="36" t="s">
        <v>7</v>
      </c>
      <c r="C71" s="36" t="s">
        <v>12</v>
      </c>
      <c r="D71" s="36" t="s">
        <v>16</v>
      </c>
      <c r="E71" s="17" t="s">
        <v>62</v>
      </c>
      <c r="F71" s="17"/>
      <c r="G71" s="19">
        <f>G72</f>
        <v>5000</v>
      </c>
      <c r="H71" s="19">
        <f>H72</f>
        <v>0</v>
      </c>
      <c r="I71" s="19">
        <f>I72</f>
        <v>0</v>
      </c>
    </row>
    <row r="72" spans="1:9" s="65" customFormat="1" ht="31.5" customHeight="1">
      <c r="A72" s="39" t="s">
        <v>25</v>
      </c>
      <c r="B72" s="36" t="s">
        <v>7</v>
      </c>
      <c r="C72" s="36" t="s">
        <v>12</v>
      </c>
      <c r="D72" s="36" t="s">
        <v>16</v>
      </c>
      <c r="E72" s="17" t="s">
        <v>62</v>
      </c>
      <c r="F72" s="17" t="s">
        <v>26</v>
      </c>
      <c r="G72" s="19">
        <v>5000</v>
      </c>
      <c r="H72" s="19">
        <v>0</v>
      </c>
      <c r="I72" s="19">
        <v>0</v>
      </c>
    </row>
    <row r="73" spans="1:9" s="65" customFormat="1" ht="118.5" customHeight="1">
      <c r="A73" s="58" t="s">
        <v>43</v>
      </c>
      <c r="B73" s="46"/>
      <c r="C73" s="46"/>
      <c r="D73" s="46"/>
      <c r="E73" s="47" t="s">
        <v>84</v>
      </c>
      <c r="F73" s="50"/>
      <c r="G73" s="48">
        <f>G74</f>
        <v>308921.71</v>
      </c>
      <c r="H73" s="48">
        <v>0</v>
      </c>
      <c r="I73" s="48">
        <v>0</v>
      </c>
    </row>
    <row r="74" spans="1:9" s="65" customFormat="1" ht="30" customHeight="1">
      <c r="A74" s="28" t="s">
        <v>53</v>
      </c>
      <c r="B74" s="33" t="s">
        <v>7</v>
      </c>
      <c r="C74" s="33" t="s">
        <v>12</v>
      </c>
      <c r="D74" s="33" t="s">
        <v>15</v>
      </c>
      <c r="E74" s="8" t="s">
        <v>85</v>
      </c>
      <c r="F74" s="8"/>
      <c r="G74" s="9">
        <f>G75</f>
        <v>308921.71</v>
      </c>
      <c r="H74" s="9">
        <f>H75</f>
        <v>0</v>
      </c>
      <c r="I74" s="9">
        <f>I75</f>
        <v>0</v>
      </c>
    </row>
    <row r="75" spans="1:9" s="65" customFormat="1" ht="32.25" customHeight="1">
      <c r="A75" s="10" t="s">
        <v>25</v>
      </c>
      <c r="B75" s="34" t="s">
        <v>7</v>
      </c>
      <c r="C75" s="34" t="s">
        <v>12</v>
      </c>
      <c r="D75" s="34" t="s">
        <v>15</v>
      </c>
      <c r="E75" s="17" t="s">
        <v>85</v>
      </c>
      <c r="F75" s="17" t="s">
        <v>26</v>
      </c>
      <c r="G75" s="19">
        <v>308921.71</v>
      </c>
      <c r="H75" s="19">
        <v>0</v>
      </c>
      <c r="I75" s="19">
        <v>0</v>
      </c>
    </row>
    <row r="76" spans="1:9" s="65" customFormat="1" ht="48.75" customHeight="1">
      <c r="A76" s="44" t="s">
        <v>112</v>
      </c>
      <c r="B76" s="45" t="s">
        <v>7</v>
      </c>
      <c r="C76" s="45"/>
      <c r="D76" s="45"/>
      <c r="E76" s="47" t="s">
        <v>81</v>
      </c>
      <c r="F76" s="50"/>
      <c r="G76" s="48">
        <f>G78+G80</f>
        <v>75000</v>
      </c>
      <c r="H76" s="48">
        <f>H78+H80</f>
        <v>60000</v>
      </c>
      <c r="I76" s="48">
        <f>I77+I80</f>
        <v>60000</v>
      </c>
    </row>
    <row r="77" spans="1:9" s="65" customFormat="1" ht="30.75" customHeight="1">
      <c r="A77" s="4" t="s">
        <v>42</v>
      </c>
      <c r="B77" s="33" t="s">
        <v>7</v>
      </c>
      <c r="C77" s="33" t="s">
        <v>16</v>
      </c>
      <c r="D77" s="33" t="s">
        <v>9</v>
      </c>
      <c r="E77" s="8" t="s">
        <v>82</v>
      </c>
      <c r="F77" s="6"/>
      <c r="G77" s="9">
        <f>G78</f>
        <v>75000</v>
      </c>
      <c r="H77" s="9">
        <f>H78</f>
        <v>60000</v>
      </c>
      <c r="I77" s="9">
        <f>I78</f>
        <v>60000</v>
      </c>
    </row>
    <row r="78" spans="1:9" s="65" customFormat="1" ht="31.5">
      <c r="A78" s="10" t="s">
        <v>25</v>
      </c>
      <c r="B78" s="34" t="s">
        <v>7</v>
      </c>
      <c r="C78" s="34" t="s">
        <v>16</v>
      </c>
      <c r="D78" s="34" t="s">
        <v>9</v>
      </c>
      <c r="E78" s="17" t="s">
        <v>82</v>
      </c>
      <c r="F78" s="17" t="s">
        <v>26</v>
      </c>
      <c r="G78" s="20">
        <v>75000</v>
      </c>
      <c r="H78" s="20">
        <v>60000</v>
      </c>
      <c r="I78" s="20">
        <v>60000</v>
      </c>
    </row>
    <row r="79" spans="1:9" s="65" customFormat="1" ht="15.75">
      <c r="A79" s="4" t="s">
        <v>27</v>
      </c>
      <c r="B79" s="33" t="s">
        <v>7</v>
      </c>
      <c r="C79" s="33" t="s">
        <v>16</v>
      </c>
      <c r="D79" s="33" t="s">
        <v>10</v>
      </c>
      <c r="E79" s="8" t="s">
        <v>83</v>
      </c>
      <c r="F79" s="8"/>
      <c r="G79" s="19">
        <v>0</v>
      </c>
      <c r="H79" s="19">
        <v>0</v>
      </c>
      <c r="I79" s="19">
        <v>0</v>
      </c>
    </row>
    <row r="80" spans="1:9" s="65" customFormat="1" ht="34.5" customHeight="1">
      <c r="A80" s="10" t="s">
        <v>25</v>
      </c>
      <c r="B80" s="34" t="s">
        <v>7</v>
      </c>
      <c r="C80" s="34" t="s">
        <v>16</v>
      </c>
      <c r="D80" s="34" t="s">
        <v>10</v>
      </c>
      <c r="E80" s="17" t="s">
        <v>83</v>
      </c>
      <c r="F80" s="17" t="s">
        <v>26</v>
      </c>
      <c r="G80" s="19">
        <v>0</v>
      </c>
      <c r="H80" s="19">
        <v>0</v>
      </c>
      <c r="I80" s="19">
        <v>0</v>
      </c>
    </row>
    <row r="81" spans="1:9" s="65" customFormat="1" ht="47.25">
      <c r="A81" s="44" t="s">
        <v>113</v>
      </c>
      <c r="B81" s="45"/>
      <c r="C81" s="45"/>
      <c r="D81" s="45"/>
      <c r="E81" s="47" t="s">
        <v>97</v>
      </c>
      <c r="F81" s="47"/>
      <c r="G81" s="48">
        <f aca="true" t="shared" si="8" ref="G81:I83">G82</f>
        <v>5427172.859999999</v>
      </c>
      <c r="H81" s="48">
        <f t="shared" si="8"/>
        <v>100000</v>
      </c>
      <c r="I81" s="48">
        <f t="shared" si="8"/>
        <v>118942</v>
      </c>
    </row>
    <row r="82" spans="1:9" s="65" customFormat="1" ht="15.75">
      <c r="A82" s="56" t="s">
        <v>36</v>
      </c>
      <c r="B82" s="45" t="s">
        <v>7</v>
      </c>
      <c r="C82" s="46" t="s">
        <v>16</v>
      </c>
      <c r="D82" s="46" t="s">
        <v>11</v>
      </c>
      <c r="E82" s="50" t="s">
        <v>57</v>
      </c>
      <c r="F82" s="50"/>
      <c r="G82" s="57">
        <f>G83+G85+G86</f>
        <v>5427172.859999999</v>
      </c>
      <c r="H82" s="57">
        <f t="shared" si="8"/>
        <v>100000</v>
      </c>
      <c r="I82" s="57">
        <f t="shared" si="8"/>
        <v>118942</v>
      </c>
    </row>
    <row r="83" spans="1:9" s="65" customFormat="1" ht="30.75" customHeight="1">
      <c r="A83" s="27" t="s">
        <v>51</v>
      </c>
      <c r="B83" s="12" t="s">
        <v>7</v>
      </c>
      <c r="C83" s="33" t="s">
        <v>16</v>
      </c>
      <c r="D83" s="33" t="s">
        <v>11</v>
      </c>
      <c r="E83" s="8" t="s">
        <v>58</v>
      </c>
      <c r="F83" s="8"/>
      <c r="G83" s="9">
        <f t="shared" si="8"/>
        <v>3565595.48</v>
      </c>
      <c r="H83" s="9">
        <f t="shared" si="8"/>
        <v>100000</v>
      </c>
      <c r="I83" s="9">
        <f t="shared" si="8"/>
        <v>118942</v>
      </c>
    </row>
    <row r="84" spans="1:9" s="65" customFormat="1" ht="26.25" customHeight="1">
      <c r="A84" s="10" t="s">
        <v>25</v>
      </c>
      <c r="B84" s="35" t="s">
        <v>7</v>
      </c>
      <c r="C84" s="34" t="s">
        <v>16</v>
      </c>
      <c r="D84" s="34" t="s">
        <v>11</v>
      </c>
      <c r="E84" s="17" t="s">
        <v>59</v>
      </c>
      <c r="F84" s="17" t="s">
        <v>26</v>
      </c>
      <c r="G84" s="19">
        <v>3565595.48</v>
      </c>
      <c r="H84" s="19">
        <v>100000</v>
      </c>
      <c r="I84" s="19">
        <v>118942</v>
      </c>
    </row>
    <row r="85" spans="1:9" s="65" customFormat="1" ht="26.25" customHeight="1">
      <c r="A85" s="10" t="s">
        <v>25</v>
      </c>
      <c r="B85" s="35" t="s">
        <v>7</v>
      </c>
      <c r="C85" s="34" t="s">
        <v>16</v>
      </c>
      <c r="D85" s="34" t="s">
        <v>11</v>
      </c>
      <c r="E85" s="17" t="s">
        <v>128</v>
      </c>
      <c r="F85" s="17" t="s">
        <v>26</v>
      </c>
      <c r="G85" s="19">
        <v>10000</v>
      </c>
      <c r="H85" s="19">
        <v>0</v>
      </c>
      <c r="I85" s="19">
        <v>0</v>
      </c>
    </row>
    <row r="86" spans="1:9" s="65" customFormat="1" ht="26.25" customHeight="1">
      <c r="A86" s="10" t="s">
        <v>25</v>
      </c>
      <c r="B86" s="35" t="s">
        <v>7</v>
      </c>
      <c r="C86" s="34" t="s">
        <v>16</v>
      </c>
      <c r="D86" s="34" t="s">
        <v>11</v>
      </c>
      <c r="E86" s="17" t="s">
        <v>129</v>
      </c>
      <c r="F86" s="17" t="s">
        <v>26</v>
      </c>
      <c r="G86" s="19">
        <v>1851577.38</v>
      </c>
      <c r="H86" s="19">
        <v>0</v>
      </c>
      <c r="I86" s="19">
        <v>0</v>
      </c>
    </row>
    <row r="87" spans="1:9" s="65" customFormat="1" ht="55.5" customHeight="1">
      <c r="A87" s="44" t="s">
        <v>114</v>
      </c>
      <c r="B87" s="45"/>
      <c r="C87" s="46"/>
      <c r="D87" s="46"/>
      <c r="E87" s="47" t="s">
        <v>75</v>
      </c>
      <c r="F87" s="47"/>
      <c r="G87" s="48">
        <f>G89+G91+G92</f>
        <v>4711814.35</v>
      </c>
      <c r="H87" s="48">
        <f>H88</f>
        <v>3931219.19</v>
      </c>
      <c r="I87" s="48">
        <f>I88</f>
        <v>4382327.1899999995</v>
      </c>
    </row>
    <row r="88" spans="1:9" s="65" customFormat="1" ht="47.25" customHeight="1">
      <c r="A88" s="24" t="s">
        <v>52</v>
      </c>
      <c r="B88" s="12" t="s">
        <v>7</v>
      </c>
      <c r="C88" s="33" t="s">
        <v>17</v>
      </c>
      <c r="D88" s="33" t="s">
        <v>9</v>
      </c>
      <c r="E88" s="8" t="s">
        <v>76</v>
      </c>
      <c r="F88" s="8"/>
      <c r="G88" s="9">
        <f>G89+G90</f>
        <v>4590823.79</v>
      </c>
      <c r="H88" s="9">
        <f>H89+H90</f>
        <v>3931219.19</v>
      </c>
      <c r="I88" s="9">
        <f>I89+I90</f>
        <v>4382327.1899999995</v>
      </c>
    </row>
    <row r="89" spans="1:9" s="65" customFormat="1" ht="29.25" customHeight="1">
      <c r="A89" s="10" t="s">
        <v>25</v>
      </c>
      <c r="B89" s="35" t="s">
        <v>7</v>
      </c>
      <c r="C89" s="34" t="s">
        <v>17</v>
      </c>
      <c r="D89" s="34" t="s">
        <v>9</v>
      </c>
      <c r="E89" s="17" t="s">
        <v>77</v>
      </c>
      <c r="F89" s="17" t="s">
        <v>26</v>
      </c>
      <c r="G89" s="19">
        <v>1740000</v>
      </c>
      <c r="H89" s="19">
        <v>1269359</v>
      </c>
      <c r="I89" s="19">
        <v>1720470</v>
      </c>
    </row>
    <row r="90" spans="1:9" s="65" customFormat="1" ht="29.25" customHeight="1">
      <c r="A90" s="4" t="s">
        <v>40</v>
      </c>
      <c r="B90" s="12" t="s">
        <v>7</v>
      </c>
      <c r="C90" s="33" t="s">
        <v>17</v>
      </c>
      <c r="D90" s="33" t="s">
        <v>9</v>
      </c>
      <c r="E90" s="8" t="s">
        <v>78</v>
      </c>
      <c r="F90" s="8"/>
      <c r="G90" s="9">
        <f>G91</f>
        <v>2850823.79</v>
      </c>
      <c r="H90" s="9">
        <f>H91</f>
        <v>2661860.19</v>
      </c>
      <c r="I90" s="9">
        <f>I91</f>
        <v>2661857.19</v>
      </c>
    </row>
    <row r="91" spans="1:9" ht="31.5">
      <c r="A91" s="10" t="s">
        <v>3</v>
      </c>
      <c r="B91" s="35" t="s">
        <v>7</v>
      </c>
      <c r="C91" s="34" t="s">
        <v>17</v>
      </c>
      <c r="D91" s="34" t="s">
        <v>9</v>
      </c>
      <c r="E91" s="17" t="s">
        <v>78</v>
      </c>
      <c r="F91" s="17" t="s">
        <v>5</v>
      </c>
      <c r="G91" s="19">
        <v>2850823.79</v>
      </c>
      <c r="H91" s="19">
        <v>2661860.19</v>
      </c>
      <c r="I91" s="19">
        <v>2661857.19</v>
      </c>
    </row>
    <row r="92" spans="1:9" ht="15.75">
      <c r="A92" s="4" t="s">
        <v>41</v>
      </c>
      <c r="B92" s="12" t="s">
        <v>7</v>
      </c>
      <c r="C92" s="33" t="s">
        <v>13</v>
      </c>
      <c r="D92" s="33" t="s">
        <v>16</v>
      </c>
      <c r="E92" s="8" t="s">
        <v>79</v>
      </c>
      <c r="F92" s="8"/>
      <c r="G92" s="9">
        <v>120990.56</v>
      </c>
      <c r="H92" s="9">
        <v>0</v>
      </c>
      <c r="I92" s="9">
        <v>0</v>
      </c>
    </row>
    <row r="93" spans="1:9" ht="31.5">
      <c r="A93" s="10" t="s">
        <v>25</v>
      </c>
      <c r="B93" s="35" t="s">
        <v>7</v>
      </c>
      <c r="C93" s="34" t="s">
        <v>13</v>
      </c>
      <c r="D93" s="34" t="s">
        <v>16</v>
      </c>
      <c r="E93" s="17" t="s">
        <v>80</v>
      </c>
      <c r="F93" s="17" t="s">
        <v>26</v>
      </c>
      <c r="G93" s="19">
        <v>120990.56</v>
      </c>
      <c r="H93" s="19">
        <v>0</v>
      </c>
      <c r="I93" s="19">
        <v>0</v>
      </c>
    </row>
    <row r="94" spans="1:9" ht="16.5" customHeight="1">
      <c r="A94" s="72" t="s">
        <v>46</v>
      </c>
      <c r="B94" s="73"/>
      <c r="C94" s="73"/>
      <c r="D94" s="73"/>
      <c r="E94" s="74"/>
      <c r="F94" s="74"/>
      <c r="G94" s="75">
        <f>G60+G65+G68+G73+G76+G81+G87</f>
        <v>10992658.32</v>
      </c>
      <c r="H94" s="75">
        <f>H60+H65+H68+H73+H76+H81+H87</f>
        <v>4153219.19</v>
      </c>
      <c r="I94" s="75">
        <f>I60+I65+I68+I73+I76+I81+I87</f>
        <v>4623269.1899999995</v>
      </c>
    </row>
    <row r="95" spans="1:9" ht="15.75">
      <c r="A95" s="76" t="s">
        <v>47</v>
      </c>
      <c r="B95" s="77"/>
      <c r="C95" s="77"/>
      <c r="D95" s="77"/>
      <c r="E95" s="78"/>
      <c r="F95" s="78"/>
      <c r="G95" s="79">
        <f>G94+G59</f>
        <v>15687457.69</v>
      </c>
      <c r="H95" s="79">
        <f>H94+H59</f>
        <v>8246818</v>
      </c>
      <c r="I95" s="79">
        <f>I59+I94</f>
        <v>8721168</v>
      </c>
    </row>
  </sheetData>
  <sheetProtection/>
  <mergeCells count="5">
    <mergeCell ref="H2:I2"/>
    <mergeCell ref="A8:I8"/>
    <mergeCell ref="A7:I7"/>
    <mergeCell ref="A9:E9"/>
    <mergeCell ref="H3:I3"/>
  </mergeCells>
  <printOptions/>
  <pageMargins left="0.3937007874015748" right="0.3937007874015748" top="1.141732283464567" bottom="0.35433070866141736" header="0.31496062992125984" footer="0.31496062992125984"/>
  <pageSetup blackAndWhite="1" fitToHeight="1000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4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User</cp:lastModifiedBy>
  <cp:lastPrinted>2022-08-30T04:40:45Z</cp:lastPrinted>
  <dcterms:created xsi:type="dcterms:W3CDTF">2002-11-05T02:31:31Z</dcterms:created>
  <dcterms:modified xsi:type="dcterms:W3CDTF">2022-08-30T04:41:10Z</dcterms:modified>
  <cp:category/>
  <cp:version/>
  <cp:contentType/>
  <cp:contentStatus/>
</cp:coreProperties>
</file>