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'Лист1'!$A$1:$I$34</definedName>
  </definedNames>
  <calcPr fullCalcOnLoad="1"/>
</workbook>
</file>

<file path=xl/sharedStrings.xml><?xml version="1.0" encoding="utf-8"?>
<sst xmlns="http://schemas.openxmlformats.org/spreadsheetml/2006/main" count="79" uniqueCount="47">
  <si>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</si>
  <si>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</si>
  <si>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</si>
  <si>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</si>
  <si>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</si>
  <si>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</si>
  <si>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</si>
  <si>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</si>
  <si>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</si>
  <si>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 xml:space="preserve">           </t>
  </si>
  <si>
    <t>Всего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</si>
  <si>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</si>
  <si>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</si>
  <si>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</si>
  <si>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</si>
  <si>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</si>
  <si>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</si>
  <si>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</si>
  <si>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</si>
  <si>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</si>
  <si>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</si>
  <si>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</si>
  <si>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</si>
  <si>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</si>
  <si>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</si>
  <si>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</si>
  <si>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</si>
  <si>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</si>
  <si>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</si>
  <si>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</si>
  <si>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</si>
  <si>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</si>
  <si>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</si>
  <si>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</si>
  <si>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</si>
  <si>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</si>
  <si>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</si>
  <si>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</si>
  <si>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</si>
  <si>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</si>
  <si>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Обслуживание государственного и муниципального долга</t>
  </si>
  <si>
    <t>Обслуживание  государственного внутреннего муниципального долга</t>
  </si>
  <si>
    <t>Расходы  бюджета сельского поселения по разделам, подразделам функциональной классификации расходов  на 2016год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</si>
  <si>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</si>
  <si>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</si>
  <si>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Приложение № 6</t>
  </si>
  <si>
    <t>к Решению №  23 от  "25" декабря 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</si>
</sst>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13">
          <cell r="G13">
            <v>658906</v>
          </cell>
        </row>
        <row r="18">
          <cell r="G18">
            <v>1889601.5</v>
          </cell>
        </row>
        <row r="27">
          <cell r="G27">
            <v>10000</v>
          </cell>
        </row>
        <row r="32">
          <cell r="G32">
            <v>54586</v>
          </cell>
        </row>
        <row r="34">
          <cell r="G34">
            <v>68200</v>
          </cell>
        </row>
        <row r="45">
          <cell r="G45">
            <v>32340</v>
          </cell>
        </row>
        <row r="48">
          <cell r="G48">
            <v>0</v>
          </cell>
        </row>
        <row r="55">
          <cell r="G55">
            <v>30971.5</v>
          </cell>
        </row>
        <row r="58">
          <cell r="G58">
            <v>2000</v>
          </cell>
        </row>
        <row r="64">
          <cell r="G64">
            <v>859900</v>
          </cell>
        </row>
        <row r="67">
          <cell r="G67">
            <v>1303654</v>
          </cell>
        </row>
        <row r="68">
          <cell r="G68">
            <v>7355</v>
          </cell>
        </row>
        <row r="71">
          <cell r="G71">
            <v>114926</v>
          </cell>
        </row>
        <row r="73">
          <cell r="G73">
            <v>103000</v>
          </cell>
        </row>
        <row r="76">
          <cell r="G76">
            <v>645000</v>
          </cell>
        </row>
        <row r="79">
          <cell r="G79">
            <v>1000</v>
          </cell>
        </row>
        <row r="81">
          <cell r="G81">
            <v>67960</v>
          </cell>
        </row>
        <row r="84">
          <cell r="G84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selection activeCell="B2" sqref="B2:E2"/>
    </sheetView>
  </sheetViews>
  <sheetFormatPr defaultColWidth="9.00390625" defaultRowHeight="12.75"/>
  <cols>
    <col min="1" max="1" width="49.00390625" style="1" customWidth="1"/>
    <col min="2" max="2" width="10.125" style="1" customWidth="1"/>
    <col min="3" max="3" width="7.75390625" style="1" customWidth="1"/>
    <col min="4" max="4" width="20.875" style="1" customWidth="1"/>
    <col min="5" max="5" width="31.25390625" style="1" hidden="1" customWidth="1"/>
    <col min="6" max="8" width="9.125" style="1" hidden="1" customWidth="1"/>
    <col min="9" max="9" width="2.375" style="1" customWidth="1"/>
    <col min="10" max="16384" width="9.125" style="1" customWidth="1"/>
  </cols>
  <sheetData>
    <row r="1" spans="1:5" ht="15.75">
      <c r="A1" s="6"/>
      <c r="B1" s="39" t="s">
        <v>45</v>
      </c>
      <c r="C1" s="39"/>
      <c r="D1" s="39"/>
      <c r="E1" s="10"/>
    </row>
    <row r="2" spans="1:5" ht="15.75">
      <c r="A2" s="6"/>
      <c r="B2" s="39" t="s">
        <v>46</v>
      </c>
      <c r="C2" s="39"/>
      <c r="D2" s="39"/>
      <c r="E2" s="39"/>
    </row>
    <row r="3" spans="1:5" ht="15.75">
      <c r="A3" s="6"/>
      <c r="B3" s="6"/>
      <c r="C3" s="6"/>
      <c r="D3" s="6"/>
      <c r="E3" s="6"/>
    </row>
    <row r="4" spans="1:5" ht="30.75" customHeight="1">
      <c r="A4" s="41" t="s">
        <v>42</v>
      </c>
      <c r="B4" s="41"/>
      <c r="C4" s="41"/>
      <c r="D4" s="41"/>
      <c r="E4" s="6"/>
    </row>
    <row r="5" spans="1:5" ht="16.5" thickBot="1">
      <c r="A5" s="7"/>
      <c r="B5" s="6"/>
      <c r="C5" s="6"/>
      <c r="D5" s="6" t="s">
        <v>9</v>
      </c>
      <c r="E5" s="6"/>
    </row>
    <row r="6" spans="1:5" s="3" customFormat="1" ht="34.5" customHeight="1" thickBot="1">
      <c r="A6" s="11" t="s">
        <v>2</v>
      </c>
      <c r="B6" s="12" t="s">
        <v>3</v>
      </c>
      <c r="C6" s="13" t="s">
        <v>4</v>
      </c>
      <c r="D6" s="13" t="s">
        <v>10</v>
      </c>
      <c r="E6" s="14"/>
    </row>
    <row r="7" spans="1:5" ht="9.75" customHeight="1" hidden="1" thickBot="1">
      <c r="A7" s="15"/>
      <c r="B7" s="16"/>
      <c r="C7" s="17"/>
      <c r="D7" s="17"/>
      <c r="E7" s="18"/>
    </row>
    <row r="8" spans="1:5" s="2" customFormat="1" ht="15.75" customHeight="1">
      <c r="A8" s="8" t="s">
        <v>1</v>
      </c>
      <c r="B8" s="19" t="s">
        <v>5</v>
      </c>
      <c r="C8" s="20"/>
      <c r="D8" s="32">
        <f>D9+D10+D11+D12</f>
        <v>2613093.5</v>
      </c>
      <c r="E8" s="21"/>
    </row>
    <row r="9" spans="1:5" ht="47.25">
      <c r="A9" s="22" t="s">
        <v>33</v>
      </c>
      <c r="B9" s="23" t="s">
        <v>5</v>
      </c>
      <c r="C9" s="24" t="s">
        <v>6</v>
      </c>
      <c r="D9" s="33">
        <f>'[1]Лист2'!$G$13</f>
        <v>658906</v>
      </c>
      <c r="E9" s="25"/>
    </row>
    <row r="10" spans="1:5" ht="63">
      <c r="A10" s="22" t="s">
        <v>34</v>
      </c>
      <c r="B10" s="23" t="s">
        <v>5</v>
      </c>
      <c r="C10" s="24" t="s">
        <v>7</v>
      </c>
      <c r="D10" s="33">
        <f>'[1]Лист2'!$G$18</f>
        <v>1889601.5</v>
      </c>
      <c r="E10" s="25"/>
    </row>
    <row r="11" spans="1:5" ht="21.75" customHeight="1">
      <c r="A11" s="22" t="s">
        <v>26</v>
      </c>
      <c r="B11" s="24" t="s">
        <v>5</v>
      </c>
      <c r="C11" s="24" t="s">
        <v>29</v>
      </c>
      <c r="D11" s="33">
        <f>'[1]Лист2'!$G$27</f>
        <v>10000</v>
      </c>
      <c r="E11" s="25"/>
    </row>
    <row r="12" spans="1:5" ht="14.25" customHeight="1">
      <c r="A12" s="22" t="s">
        <v>35</v>
      </c>
      <c r="B12" s="24" t="s">
        <v>5</v>
      </c>
      <c r="C12" s="24" t="s">
        <v>31</v>
      </c>
      <c r="D12" s="33">
        <f>'[1]Лист2'!$G$32</f>
        <v>54586</v>
      </c>
      <c r="E12" s="25"/>
    </row>
    <row r="13" spans="1:5" ht="15.75" customHeight="1">
      <c r="A13" s="9" t="s">
        <v>13</v>
      </c>
      <c r="B13" s="26" t="s">
        <v>6</v>
      </c>
      <c r="C13" s="24"/>
      <c r="D13" s="34">
        <f>D14</f>
        <v>68200</v>
      </c>
      <c r="E13" s="24"/>
    </row>
    <row r="14" spans="1:5" ht="13.5" customHeight="1">
      <c r="A14" s="22" t="s">
        <v>14</v>
      </c>
      <c r="B14" s="24" t="s">
        <v>6</v>
      </c>
      <c r="C14" s="24" t="s">
        <v>12</v>
      </c>
      <c r="D14" s="33">
        <f>'[1]Лист2'!$G$34</f>
        <v>68200</v>
      </c>
      <c r="E14" s="24"/>
    </row>
    <row r="15" spans="1:5" ht="30" customHeight="1">
      <c r="A15" s="9" t="s">
        <v>21</v>
      </c>
      <c r="B15" s="26" t="s">
        <v>12</v>
      </c>
      <c r="C15" s="24"/>
      <c r="D15" s="34">
        <f>D16+D17+D18</f>
        <v>78960</v>
      </c>
      <c r="E15" s="24"/>
    </row>
    <row r="16" spans="1:5" ht="45" customHeight="1">
      <c r="A16" s="22" t="s">
        <v>22</v>
      </c>
      <c r="B16" s="24" t="s">
        <v>12</v>
      </c>
      <c r="C16" s="24" t="s">
        <v>23</v>
      </c>
      <c r="D16" s="33">
        <f>'[1]Лист2'!$G$79</f>
        <v>1000</v>
      </c>
      <c r="E16" s="24"/>
    </row>
    <row r="17" spans="1:5" ht="15.75" customHeight="1">
      <c r="A17" s="22" t="s">
        <v>24</v>
      </c>
      <c r="B17" s="24" t="s">
        <v>12</v>
      </c>
      <c r="C17" s="24" t="s">
        <v>11</v>
      </c>
      <c r="D17" s="33">
        <f>'[1]Лист2'!$G$81</f>
        <v>67960</v>
      </c>
      <c r="E17" s="24"/>
    </row>
    <row r="18" spans="1:5" ht="30.75" customHeight="1">
      <c r="A18" s="22" t="s">
        <v>36</v>
      </c>
      <c r="B18" s="24" t="s">
        <v>12</v>
      </c>
      <c r="C18" s="24" t="s">
        <v>25</v>
      </c>
      <c r="D18" s="33">
        <f>'[1]Лист2'!$G$84</f>
        <v>10000</v>
      </c>
      <c r="E18" s="24"/>
    </row>
    <row r="19" spans="1:5" ht="18" customHeight="1">
      <c r="A19" s="9" t="s">
        <v>27</v>
      </c>
      <c r="B19" s="26" t="s">
        <v>7</v>
      </c>
      <c r="C19" s="24"/>
      <c r="D19" s="34">
        <f>D20+D21</f>
        <v>647000</v>
      </c>
      <c r="E19" s="24"/>
    </row>
    <row r="20" spans="1:5" ht="14.25" customHeight="1">
      <c r="A20" s="22" t="s">
        <v>37</v>
      </c>
      <c r="B20" s="24" t="s">
        <v>7</v>
      </c>
      <c r="C20" s="24" t="s">
        <v>18</v>
      </c>
      <c r="D20" s="33">
        <f>'[1]Лист2'!$G$58</f>
        <v>2000</v>
      </c>
      <c r="E20" s="24"/>
    </row>
    <row r="21" spans="1:5" ht="14.25" customHeight="1">
      <c r="A21" s="22" t="s">
        <v>38</v>
      </c>
      <c r="B21" s="24" t="s">
        <v>7</v>
      </c>
      <c r="C21" s="24" t="s">
        <v>23</v>
      </c>
      <c r="D21" s="33">
        <f>'[1]Лист2'!$G$76</f>
        <v>645000</v>
      </c>
      <c r="E21" s="24"/>
    </row>
    <row r="22" spans="1:5" ht="13.5" customHeight="1">
      <c r="A22" s="9" t="s">
        <v>19</v>
      </c>
      <c r="B22" s="26" t="s">
        <v>18</v>
      </c>
      <c r="C22" s="24"/>
      <c r="D22" s="34">
        <f>D23+D24+D25</f>
        <v>248897.5</v>
      </c>
      <c r="E22" s="24"/>
    </row>
    <row r="23" spans="1:5" ht="13.5" customHeight="1">
      <c r="A23" s="22" t="s">
        <v>32</v>
      </c>
      <c r="B23" s="24" t="s">
        <v>18</v>
      </c>
      <c r="C23" s="24" t="s">
        <v>5</v>
      </c>
      <c r="D23" s="33">
        <f>'[1]Лист2'!$G$71</f>
        <v>114926</v>
      </c>
      <c r="E23" s="24"/>
    </row>
    <row r="24" spans="1:5" ht="14.25" customHeight="1">
      <c r="A24" s="22" t="s">
        <v>17</v>
      </c>
      <c r="B24" s="24" t="s">
        <v>18</v>
      </c>
      <c r="C24" s="24" t="s">
        <v>6</v>
      </c>
      <c r="D24" s="33">
        <f>'[1]Лист2'!$G$73</f>
        <v>103000</v>
      </c>
      <c r="E24" s="24"/>
    </row>
    <row r="25" spans="1:5" ht="15" customHeight="1">
      <c r="A25" s="22" t="s">
        <v>20</v>
      </c>
      <c r="B25" s="24" t="s">
        <v>18</v>
      </c>
      <c r="C25" s="24" t="s">
        <v>12</v>
      </c>
      <c r="D25" s="33">
        <f>'[1]Лист2'!$G$55</f>
        <v>30971.5</v>
      </c>
      <c r="E25" s="24"/>
    </row>
    <row r="26" spans="1:5" s="2" customFormat="1" ht="15.75">
      <c r="A26" s="9" t="s">
        <v>39</v>
      </c>
      <c r="B26" s="26" t="s">
        <v>8</v>
      </c>
      <c r="C26" s="26"/>
      <c r="D26" s="34">
        <f>D27</f>
        <v>2163554</v>
      </c>
      <c r="E26" s="26"/>
    </row>
    <row r="27" spans="1:5" ht="14.25" customHeight="1">
      <c r="A27" s="22" t="s">
        <v>15</v>
      </c>
      <c r="B27" s="24" t="s">
        <v>8</v>
      </c>
      <c r="C27" s="24" t="s">
        <v>5</v>
      </c>
      <c r="D27" s="33">
        <f>'[1]Лист2'!$G$64+'[1]Лист2'!$G$67</f>
        <v>2163554</v>
      </c>
      <c r="E27" s="24"/>
    </row>
    <row r="28" spans="1:5" ht="14.25" customHeight="1">
      <c r="A28" s="9" t="s">
        <v>43</v>
      </c>
      <c r="B28" s="26" t="s">
        <v>11</v>
      </c>
      <c r="C28" s="24"/>
      <c r="D28" s="34">
        <f>D29</f>
        <v>32340</v>
      </c>
      <c r="E28" s="24"/>
    </row>
    <row r="29" spans="1:5" ht="14.25" customHeight="1">
      <c r="A29" s="9" t="s">
        <v>44</v>
      </c>
      <c r="B29" s="24" t="s">
        <v>11</v>
      </c>
      <c r="C29" s="24" t="s">
        <v>5</v>
      </c>
      <c r="D29" s="33">
        <f>'[1]Лист2'!$G$45</f>
        <v>32340</v>
      </c>
      <c r="E29" s="24"/>
    </row>
    <row r="30" spans="1:5" ht="14.25" customHeight="1">
      <c r="A30" s="9" t="s">
        <v>28</v>
      </c>
      <c r="B30" s="26" t="s">
        <v>29</v>
      </c>
      <c r="C30" s="26"/>
      <c r="D30" s="34">
        <f>D31</f>
        <v>7355</v>
      </c>
      <c r="E30" s="24"/>
    </row>
    <row r="31" spans="1:5" ht="28.5" customHeight="1">
      <c r="A31" s="22" t="s">
        <v>30</v>
      </c>
      <c r="B31" s="24" t="s">
        <v>29</v>
      </c>
      <c r="C31" s="24" t="s">
        <v>18</v>
      </c>
      <c r="D31" s="33">
        <f>'[1]Лист2'!$G$68</f>
        <v>7355</v>
      </c>
      <c r="E31" s="24"/>
    </row>
    <row r="32" spans="1:5" ht="30" customHeight="1">
      <c r="A32" s="9" t="s">
        <v>40</v>
      </c>
      <c r="B32" s="26" t="s">
        <v>31</v>
      </c>
      <c r="C32" s="26"/>
      <c r="D32" s="34">
        <f>D33</f>
        <v>0</v>
      </c>
      <c r="E32" s="27"/>
    </row>
    <row r="33" spans="1:5" ht="27.75" customHeight="1">
      <c r="A33" s="28" t="s">
        <v>41</v>
      </c>
      <c r="B33" s="24" t="s">
        <v>31</v>
      </c>
      <c r="C33" s="24" t="s">
        <v>5</v>
      </c>
      <c r="D33" s="33">
        <f>'[1]Лист2'!$G$48</f>
        <v>0</v>
      </c>
      <c r="E33" s="27"/>
    </row>
    <row r="34" spans="1:5" s="2" customFormat="1" ht="21" customHeight="1">
      <c r="A34" s="29" t="s">
        <v>0</v>
      </c>
      <c r="B34" s="30"/>
      <c r="C34" s="30"/>
      <c r="D34" s="35">
        <f>D8+D13+D15+D19+D22+D26+D28+D30+D32</f>
        <v>5859400</v>
      </c>
      <c r="E34" s="31"/>
    </row>
    <row r="35" spans="2:5" ht="15">
      <c r="B35" s="36"/>
      <c r="C35" s="36"/>
      <c r="D35" s="37"/>
      <c r="E35" s="5"/>
    </row>
    <row r="36" spans="2:5" ht="15">
      <c r="B36" s="40" t="s">
        <v>16</v>
      </c>
      <c r="C36" s="40"/>
      <c r="D36" s="40"/>
      <c r="E36" s="40"/>
    </row>
    <row r="37" spans="2:5" ht="15">
      <c r="B37" s="36"/>
      <c r="C37" s="36"/>
      <c r="D37" s="37"/>
      <c r="E37" s="37"/>
    </row>
    <row r="38" spans="1:5" ht="28.5" customHeight="1">
      <c r="A38" s="38"/>
      <c r="B38" s="38"/>
      <c r="C38" s="38"/>
      <c r="D38" s="38"/>
      <c r="E38" s="4"/>
    </row>
    <row r="39" ht="15">
      <c r="E39" s="4"/>
    </row>
  </sheetData>
  <sheetProtection/>
  <mergeCells count="7">
    <mergeCell ref="B37:E37"/>
    <mergeCell ref="A38:D38"/>
    <mergeCell ref="B1:D1"/>
    <mergeCell ref="B2:E2"/>
    <mergeCell ref="B35:D35"/>
    <mergeCell ref="B36:E36"/>
    <mergeCell ref="A4:D4"/>
  </mergeCells>
  <printOptions/>
  <pageMargins left="1" right="0.29" top="0.78" bottom="0.49" header="0.5" footer="0.5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в</cp:lastModifiedBy>
  <cp:lastPrinted>2016-01-12T05:10:16Z</cp:lastPrinted>
  <dcterms:created xsi:type="dcterms:W3CDTF">2004-09-05T23:02:34Z</dcterms:created>
  <dcterms:modified xsi:type="dcterms:W3CDTF">2016-03-21T03:07:56Z</dcterms:modified>
  <cp:category/>
  <cp:version/>
  <cp:contentType/>
  <cp:contentStatus/>
</cp:coreProperties>
</file>