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<sst xmlns="http://schemas.openxmlformats.org/spreadsheetml/2006/main" count="342" uniqueCount="109">
  <si>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</si>
  <si>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</si>
  <si>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</si>
  <si>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</si>
  <si>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</si>
  <si>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</si>
  <si>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</si>
  <si>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</si>
  <si>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</si>
  <si>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</si>
  <si>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</si>
  <si>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</si>
  <si>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</si>
  <si>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</si>
  <si>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</si>
  <si>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</si>
  <si>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</si>
  <si>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</si>
  <si>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</si>
  <si>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</si>
  <si>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Администрация Нижнебузулинского сельсовета</t>
  </si>
  <si>
    <t>100</t>
  </si>
  <si>
    <t>Закупка товаров, работ и услуг для обеспечения государственных (муниципальных) нужд</t>
  </si>
  <si>
    <t>200</t>
  </si>
  <si>
    <t>800</t>
  </si>
  <si>
    <t>10</t>
  </si>
  <si>
    <t>Расходы на обеспечение переданных полномочий</t>
  </si>
  <si>
    <t xml:space="preserve">  ЦСР </t>
  </si>
  <si>
    <t xml:space="preserve"> ВР </t>
  </si>
  <si>
    <t>Подпрограмма "Благоустройство"</t>
  </si>
  <si>
    <t>Другие общегосударственные вопросы</t>
  </si>
  <si>
    <t>Расходы по обеспечению переданных полномочий</t>
  </si>
  <si>
    <t>14</t>
  </si>
  <si>
    <t>Итого по муниципальным программам</t>
  </si>
  <si>
    <t>Итого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</si>
  <si>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</si>
  <si>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</si>
  <si>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Уничтожение сырьевой базы конопли, являющейся производной для изготовления наркотиков</t>
  </si>
  <si>
    <t>01 1 00 00000</t>
  </si>
  <si>
    <t xml:space="preserve">88 0 00 00000 </t>
  </si>
  <si>
    <t xml:space="preserve">88 1 00 00000 </t>
  </si>
  <si>
    <t>88 1 00 00000</t>
  </si>
  <si>
    <t>88 1 00 10190</t>
  </si>
  <si>
    <t>88 1 00 11190</t>
  </si>
  <si>
    <t>88 1 00 10640</t>
  </si>
  <si>
    <t>88 1 00 80160</t>
  </si>
  <si>
    <t>88 1 00 51180</t>
  </si>
  <si>
    <t>Социальная политика</t>
  </si>
  <si>
    <t>88 1 00 70660</t>
  </si>
  <si>
    <t xml:space="preserve">88 1 00 70660 </t>
  </si>
  <si>
    <t>Благоустройство</t>
  </si>
  <si>
    <t>ИТОГО НЕПРОГРАММНЫЕ РАСХОДЫ</t>
  </si>
  <si>
    <t>Функционирование высшего должностного лица субъекта Российской Федерации и муниципального образования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</si>
  <si>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</si>
  <si>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</si>
  <si>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>00</t>
  </si>
  <si>
    <t>Пенсионное обеспечение</t>
  </si>
  <si>
    <t>Доплаты к пенсиям муниципальных служащих</t>
  </si>
  <si>
    <t xml:space="preserve">Расходы на обеспечение переданных полномочий по созданию условий для развития малого и среднего предпринимательства </t>
  </si>
  <si>
    <t>88 1 00 80180</t>
  </si>
  <si>
    <t>88 1 00 80150</t>
  </si>
  <si>
    <t>рублей</t>
  </si>
  <si>
    <t>Приложение №</t>
  </si>
  <si>
    <t xml:space="preserve"> Ведомственная структура расходов бюджета Нижнебузулинского сельсовета на 2023 год</t>
  </si>
  <si>
    <t xml:space="preserve"> и плановый период 2024 и 2025 годов</t>
  </si>
  <si>
    <t>2023год</t>
  </si>
  <si>
    <t>2024год</t>
  </si>
  <si>
    <t>2025 год</t>
  </si>
  <si>
    <t>05 0 02 80230</t>
  </si>
  <si>
    <t>06 0 01 12220</t>
  </si>
  <si>
    <t>01 2 01 12220</t>
  </si>
  <si>
    <t>01 2 01 80300</t>
  </si>
  <si>
    <t>04 0 01 12260</t>
  </si>
  <si>
    <t>03 0 02 80410</t>
  </si>
  <si>
    <t xml:space="preserve">01 1 01 80220 </t>
  </si>
  <si>
    <t>02 1 01 10590</t>
  </si>
  <si>
    <t>02 2 02 80130</t>
  </si>
  <si>
    <t>Обеспечение функционирования главы Нижнебузулинского сельсовета</t>
  </si>
  <si>
    <t>Обеспечение функционирования главы администрации(Расходы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</si>
  <si>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Содержание органов местного самоуправления</t>
  </si>
  <si>
    <t>Содержание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</si>
  <si>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Содержание органов местного самоуправления (Закупка товаров, работ и услуг для обеспечения государственных (муниципальных) нужд)</t>
  </si>
  <si>
    <t>Содержание органов местного самоуправления (Иные бюджетные ассигнования)</t>
  </si>
  <si>
    <t>Расходы на обеспечение деятельности (оказание услуг) муниципальных учреждений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</si>
  <si>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</si>
  <si>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Резервные фонды администрации Нижнебузулинского сельсовета</t>
  </si>
  <si>
    <t>Расходы на выплаты персоналу государственных (муниципальных) органов</t>
  </si>
  <si>
    <t xml:space="preserve">Национальная оборона </t>
  </si>
  <si>
    <t>Мобилизационная и 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</si>
  <si>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</si>
  <si>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</si>
  <si>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Организация и проведение мероприятий по реализации муниципальной программы (Закупка товаров, работ и услуг для обеспечения государственных (муниципальных) нужд)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</si>
  <si>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</si>
  <si>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</si>
  <si>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</si>
  <si>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</si>
  <si>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ЖИЛИЩНО-КОММУНАЛЬНОЕ ХОЗЯЙСТВО</t>
  </si>
  <si>
    <t>Жилищное хозяйство</t>
  </si>
  <si>
    <t>Иные межбюджетные трансферты</t>
  </si>
  <si>
    <t>Другие вопросы в области жилищно-коммунального хозяйства</t>
  </si>
  <si>
    <t>КУЛЬТУРА, КИНЕМАТОГРАФИЯ</t>
  </si>
  <si>
    <t>Культура</t>
  </si>
  <si>
    <t>ФИЗИЧЕСКАЯ КУЛЬТУРА И СПОРТ</t>
  </si>
  <si>
    <t>04 00112220</t>
  </si>
  <si>
    <t>88 1 00 10720</t>
  </si>
  <si>
    <t>другие общегосударственные расходы</t>
  </si>
  <si>
    <t>88 1 00 11520</t>
  </si>
  <si>
    <t xml:space="preserve"> к Решению №7</t>
  </si>
  <si>
    <t>от 12 мая 2023г.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</si>
</sst>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wrapText="1"/>
    </xf>
    <xf numFmtId="2" fontId="12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right"/>
    </xf>
    <xf numFmtId="0" fontId="7" fillId="0" borderId="12" xfId="0" applyFont="1" applyFill="1" applyBorder="1" applyAlignment="1">
      <alignment vertical="center" wrapText="1"/>
    </xf>
    <xf numFmtId="0" fontId="1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6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2" fontId="6" fillId="0" borderId="10" xfId="0" applyNumberFormat="1" applyFont="1" applyFill="1" applyBorder="1" applyAlignment="1">
      <alignment wrapText="1"/>
    </xf>
    <xf numFmtId="0" fontId="7" fillId="0" borderId="10" xfId="53" applyFont="1" applyFill="1" applyBorder="1" applyAlignment="1">
      <alignment horizontal="left" wrapText="1"/>
      <protection/>
    </xf>
    <xf numFmtId="2" fontId="13" fillId="0" borderId="10" xfId="0" applyNumberFormat="1" applyFont="1" applyFill="1" applyBorder="1" applyAlignment="1">
      <alignment/>
    </xf>
    <xf numFmtId="0" fontId="13" fillId="0" borderId="0" xfId="0" applyFont="1" applyFill="1" applyAlignment="1">
      <alignment wrapText="1"/>
    </xf>
    <xf numFmtId="0" fontId="10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="72" zoomScaleNormal="72" zoomScalePageLayoutView="0" workbookViewId="0" topLeftCell="A1">
      <selection activeCell="A79" sqref="A79:IV160"/>
    </sheetView>
  </sheetViews>
  <sheetFormatPr defaultColWidth="9.00390625" defaultRowHeight="12.75"/>
  <cols>
    <col min="1" max="1" width="66.125" style="0" customWidth="1"/>
    <col min="2" max="2" width="5.125" style="0" customWidth="1"/>
    <col min="3" max="3" width="4.00390625" style="0" customWidth="1"/>
    <col min="4" max="4" width="4.125" style="0" customWidth="1"/>
    <col min="5" max="5" width="15.375" style="0" customWidth="1"/>
    <col min="6" max="6" width="4.625" style="0" customWidth="1"/>
    <col min="7" max="7" width="15.25390625" style="0" customWidth="1"/>
    <col min="8" max="8" width="13.75390625" style="0" customWidth="1"/>
    <col min="9" max="9" width="14.00390625" style="0" customWidth="1"/>
  </cols>
  <sheetData>
    <row r="1" spans="1:9" ht="12.75">
      <c r="A1" s="1"/>
      <c r="B1" s="1"/>
      <c r="C1" s="1"/>
      <c r="D1" s="38"/>
      <c r="E1" s="38"/>
      <c r="F1" s="38"/>
      <c r="G1" s="38"/>
      <c r="H1" s="27" t="s">
        <v>62</v>
      </c>
      <c r="I1" s="27">
        <v>5</v>
      </c>
    </row>
    <row r="2" spans="1:9" ht="12.75">
      <c r="A2" s="1"/>
      <c r="B2" s="1"/>
      <c r="C2" s="1"/>
      <c r="D2" s="38"/>
      <c r="E2" s="38"/>
      <c r="F2" s="38"/>
      <c r="G2" s="38"/>
      <c r="H2" s="54" t="s">
        <v>107</v>
      </c>
      <c r="I2" s="54"/>
    </row>
    <row r="3" spans="1:9" ht="12.75">
      <c r="A3" s="1"/>
      <c r="B3" s="1"/>
      <c r="C3" s="1"/>
      <c r="D3" s="38"/>
      <c r="E3" s="38"/>
      <c r="F3" s="38"/>
      <c r="G3" s="38"/>
      <c r="H3" s="57" t="s">
        <v>108</v>
      </c>
      <c r="I3" s="57"/>
    </row>
    <row r="4" spans="1:7" ht="12.75">
      <c r="A4" s="3"/>
      <c r="B4" s="3"/>
      <c r="C4" s="3"/>
      <c r="D4" s="39"/>
      <c r="E4" s="39"/>
      <c r="F4" s="39"/>
      <c r="G4" s="39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9" ht="15.75">
      <c r="A7" s="55" t="s">
        <v>63</v>
      </c>
      <c r="B7" s="55"/>
      <c r="C7" s="55"/>
      <c r="D7" s="55"/>
      <c r="E7" s="55"/>
      <c r="F7" s="55"/>
      <c r="G7" s="55"/>
      <c r="H7" s="55"/>
      <c r="I7" s="55"/>
    </row>
    <row r="8" spans="1:9" ht="15.75">
      <c r="A8" s="55" t="s">
        <v>64</v>
      </c>
      <c r="B8" s="55"/>
      <c r="C8" s="55"/>
      <c r="D8" s="55"/>
      <c r="E8" s="55"/>
      <c r="F8" s="55"/>
      <c r="G8" s="55"/>
      <c r="H8" s="55"/>
      <c r="I8" s="55"/>
    </row>
    <row r="9" spans="1:9" ht="12.75">
      <c r="A9" s="56"/>
      <c r="B9" s="56"/>
      <c r="C9" s="56"/>
      <c r="D9" s="56"/>
      <c r="E9" s="56"/>
      <c r="F9" s="28"/>
      <c r="G9" s="36"/>
      <c r="I9" s="36" t="s">
        <v>61</v>
      </c>
    </row>
    <row r="10" spans="1:9" ht="38.25">
      <c r="A10" s="37" t="s">
        <v>8</v>
      </c>
      <c r="B10" s="13" t="s">
        <v>4</v>
      </c>
      <c r="C10" s="13" t="s">
        <v>0</v>
      </c>
      <c r="D10" s="13" t="s">
        <v>1</v>
      </c>
      <c r="E10" s="13" t="s">
        <v>27</v>
      </c>
      <c r="F10" s="13" t="s">
        <v>28</v>
      </c>
      <c r="G10" s="13" t="s">
        <v>65</v>
      </c>
      <c r="H10" s="13" t="s">
        <v>66</v>
      </c>
      <c r="I10" s="13" t="s">
        <v>67</v>
      </c>
    </row>
    <row r="11" spans="1:9" ht="14.25" customHeight="1">
      <c r="A11" s="5" t="s">
        <v>20</v>
      </c>
      <c r="B11" s="12" t="s">
        <v>7</v>
      </c>
      <c r="C11" s="13"/>
      <c r="D11" s="13"/>
      <c r="E11" s="13"/>
      <c r="F11" s="13"/>
      <c r="G11" s="14"/>
      <c r="H11" s="14"/>
      <c r="I11" s="14"/>
    </row>
    <row r="12" spans="1:9" ht="14.25">
      <c r="A12" s="42" t="s">
        <v>2</v>
      </c>
      <c r="B12" s="43" t="s">
        <v>7</v>
      </c>
      <c r="C12" s="43" t="s">
        <v>9</v>
      </c>
      <c r="D12" s="43"/>
      <c r="E12" s="44"/>
      <c r="F12" s="44"/>
      <c r="G12" s="45">
        <f>G13+G16+G23+G26</f>
        <v>3957836.52</v>
      </c>
      <c r="H12" s="45">
        <f>H13+H16+H23+H26</f>
        <v>4250982.56</v>
      </c>
      <c r="I12" s="45">
        <f>I13+I16+I23+I26</f>
        <v>4256182.56</v>
      </c>
    </row>
    <row r="13" spans="1:9" ht="31.5">
      <c r="A13" s="5" t="s">
        <v>52</v>
      </c>
      <c r="B13" s="12" t="s">
        <v>7</v>
      </c>
      <c r="C13" s="29" t="s">
        <v>9</v>
      </c>
      <c r="D13" s="29" t="s">
        <v>10</v>
      </c>
      <c r="E13" s="6"/>
      <c r="F13" s="6"/>
      <c r="G13" s="7">
        <f aca="true" t="shared" si="0" ref="G13:I14">G14</f>
        <v>920000</v>
      </c>
      <c r="H13" s="7">
        <f t="shared" si="0"/>
        <v>1045000</v>
      </c>
      <c r="I13" s="7">
        <f t="shared" si="0"/>
        <v>1045000</v>
      </c>
    </row>
    <row r="14" spans="1:9" ht="31.5">
      <c r="A14" s="5" t="s">
        <v>77</v>
      </c>
      <c r="B14" s="29" t="s">
        <v>7</v>
      </c>
      <c r="C14" s="29" t="s">
        <v>9</v>
      </c>
      <c r="D14" s="29" t="s">
        <v>10</v>
      </c>
      <c r="E14" s="26" t="s">
        <v>39</v>
      </c>
      <c r="F14" s="8"/>
      <c r="G14" s="9">
        <f t="shared" si="0"/>
        <v>920000</v>
      </c>
      <c r="H14" s="9">
        <f t="shared" si="0"/>
        <v>1045000</v>
      </c>
      <c r="I14" s="9">
        <f t="shared" si="0"/>
        <v>1045000</v>
      </c>
    </row>
    <row r="15" spans="1:9" ht="94.5">
      <c r="A15" s="4" t="s">
        <v>78</v>
      </c>
      <c r="B15" s="29" t="s">
        <v>7</v>
      </c>
      <c r="C15" s="29" t="s">
        <v>9</v>
      </c>
      <c r="D15" s="29" t="s">
        <v>10</v>
      </c>
      <c r="E15" s="26" t="s">
        <v>40</v>
      </c>
      <c r="F15" s="8"/>
      <c r="G15" s="9">
        <v>920000</v>
      </c>
      <c r="H15" s="9">
        <v>1045000</v>
      </c>
      <c r="I15" s="9">
        <v>1045000</v>
      </c>
    </row>
    <row r="16" spans="1:9" ht="47.25" customHeight="1">
      <c r="A16" s="5" t="s">
        <v>6</v>
      </c>
      <c r="B16" s="12" t="s">
        <v>7</v>
      </c>
      <c r="C16" s="29" t="s">
        <v>9</v>
      </c>
      <c r="D16" s="29" t="s">
        <v>12</v>
      </c>
      <c r="E16" s="6"/>
      <c r="F16" s="6"/>
      <c r="G16" s="46">
        <f>G18+G19+G20+G22</f>
        <v>2647000</v>
      </c>
      <c r="H16" s="46">
        <f>H18+H19+H20+H22</f>
        <v>2941000</v>
      </c>
      <c r="I16" s="46">
        <f>I18+I19+I20+I22</f>
        <v>2941000</v>
      </c>
    </row>
    <row r="17" spans="1:9" ht="15.75">
      <c r="A17" s="4" t="s">
        <v>79</v>
      </c>
      <c r="B17" s="29" t="s">
        <v>7</v>
      </c>
      <c r="C17" s="29" t="s">
        <v>9</v>
      </c>
      <c r="D17" s="29" t="s">
        <v>12</v>
      </c>
      <c r="E17" s="8" t="s">
        <v>42</v>
      </c>
      <c r="F17" s="8"/>
      <c r="G17" s="11">
        <f>G18+G19+G20</f>
        <v>2416000</v>
      </c>
      <c r="H17" s="11">
        <f>H18+H19+H20</f>
        <v>2709000</v>
      </c>
      <c r="I17" s="11">
        <f>I18+I19+I20</f>
        <v>2709000</v>
      </c>
    </row>
    <row r="18" spans="1:9" ht="78.75">
      <c r="A18" s="10" t="s">
        <v>80</v>
      </c>
      <c r="B18" s="30" t="s">
        <v>7</v>
      </c>
      <c r="C18" s="30" t="s">
        <v>9</v>
      </c>
      <c r="D18" s="30" t="s">
        <v>12</v>
      </c>
      <c r="E18" s="17" t="s">
        <v>42</v>
      </c>
      <c r="F18" s="17" t="s">
        <v>21</v>
      </c>
      <c r="G18" s="18">
        <v>1337000</v>
      </c>
      <c r="H18" s="18">
        <v>1549000</v>
      </c>
      <c r="I18" s="18">
        <v>1549000</v>
      </c>
    </row>
    <row r="19" spans="1:9" ht="47.25">
      <c r="A19" s="10" t="s">
        <v>81</v>
      </c>
      <c r="B19" s="30" t="s">
        <v>7</v>
      </c>
      <c r="C19" s="30" t="s">
        <v>9</v>
      </c>
      <c r="D19" s="30" t="s">
        <v>12</v>
      </c>
      <c r="E19" s="17" t="s">
        <v>42</v>
      </c>
      <c r="F19" s="17" t="s">
        <v>23</v>
      </c>
      <c r="G19" s="19">
        <v>1064000</v>
      </c>
      <c r="H19" s="19">
        <v>1140000</v>
      </c>
      <c r="I19" s="19">
        <v>1140000</v>
      </c>
    </row>
    <row r="20" spans="1:9" ht="37.5" customHeight="1">
      <c r="A20" s="53" t="s">
        <v>82</v>
      </c>
      <c r="B20" s="30" t="s">
        <v>7</v>
      </c>
      <c r="C20" s="30" t="s">
        <v>9</v>
      </c>
      <c r="D20" s="30" t="s">
        <v>12</v>
      </c>
      <c r="E20" s="17" t="s">
        <v>43</v>
      </c>
      <c r="F20" s="17" t="s">
        <v>24</v>
      </c>
      <c r="G20" s="19">
        <v>15000</v>
      </c>
      <c r="H20" s="19">
        <v>20000</v>
      </c>
      <c r="I20" s="19">
        <v>20000</v>
      </c>
    </row>
    <row r="21" spans="1:9" ht="31.5">
      <c r="A21" s="4" t="s">
        <v>83</v>
      </c>
      <c r="B21" s="29" t="s">
        <v>7</v>
      </c>
      <c r="C21" s="29" t="s">
        <v>9</v>
      </c>
      <c r="D21" s="29" t="s">
        <v>12</v>
      </c>
      <c r="E21" s="8" t="s">
        <v>43</v>
      </c>
      <c r="F21" s="8"/>
      <c r="G21" s="9">
        <f>G22</f>
        <v>231000</v>
      </c>
      <c r="H21" s="9">
        <f>H22</f>
        <v>232000</v>
      </c>
      <c r="I21" s="9">
        <f>I22</f>
        <v>232000</v>
      </c>
    </row>
    <row r="22" spans="1:9" ht="81.75" customHeight="1">
      <c r="A22" s="10" t="s">
        <v>84</v>
      </c>
      <c r="B22" s="30" t="s">
        <v>7</v>
      </c>
      <c r="C22" s="30" t="s">
        <v>9</v>
      </c>
      <c r="D22" s="30" t="s">
        <v>12</v>
      </c>
      <c r="E22" s="17" t="s">
        <v>43</v>
      </c>
      <c r="F22" s="17" t="s">
        <v>21</v>
      </c>
      <c r="G22" s="19">
        <v>231000</v>
      </c>
      <c r="H22" s="19">
        <v>232000</v>
      </c>
      <c r="I22" s="19">
        <v>232000</v>
      </c>
    </row>
    <row r="23" spans="1:9" ht="18.75" customHeight="1">
      <c r="A23" s="5" t="s">
        <v>18</v>
      </c>
      <c r="B23" s="12" t="s">
        <v>7</v>
      </c>
      <c r="C23" s="29" t="s">
        <v>9</v>
      </c>
      <c r="D23" s="29" t="s">
        <v>13</v>
      </c>
      <c r="E23" s="6"/>
      <c r="F23" s="6"/>
      <c r="G23" s="7">
        <f aca="true" t="shared" si="1" ref="G23:I24">G24</f>
        <v>10000</v>
      </c>
      <c r="H23" s="7">
        <f t="shared" si="1"/>
        <v>10000</v>
      </c>
      <c r="I23" s="7">
        <f t="shared" si="1"/>
        <v>10000</v>
      </c>
    </row>
    <row r="24" spans="1:9" ht="15.75" customHeight="1">
      <c r="A24" s="23" t="s">
        <v>85</v>
      </c>
      <c r="B24" s="29" t="s">
        <v>7</v>
      </c>
      <c r="C24" s="29" t="s">
        <v>9</v>
      </c>
      <c r="D24" s="29" t="s">
        <v>13</v>
      </c>
      <c r="E24" s="8" t="s">
        <v>44</v>
      </c>
      <c r="F24" s="8"/>
      <c r="G24" s="9">
        <f t="shared" si="1"/>
        <v>10000</v>
      </c>
      <c r="H24" s="9">
        <f t="shared" si="1"/>
        <v>10000</v>
      </c>
      <c r="I24" s="9">
        <f t="shared" si="1"/>
        <v>10000</v>
      </c>
    </row>
    <row r="25" spans="1:9" ht="15.75" customHeight="1">
      <c r="A25" s="24" t="s">
        <v>35</v>
      </c>
      <c r="B25" s="30" t="s">
        <v>7</v>
      </c>
      <c r="C25" s="30" t="s">
        <v>9</v>
      </c>
      <c r="D25" s="30" t="s">
        <v>13</v>
      </c>
      <c r="E25" s="17" t="s">
        <v>44</v>
      </c>
      <c r="F25" s="17" t="s">
        <v>24</v>
      </c>
      <c r="G25" s="19">
        <v>10000</v>
      </c>
      <c r="H25" s="19">
        <v>10000</v>
      </c>
      <c r="I25" s="19">
        <v>10000</v>
      </c>
    </row>
    <row r="26" spans="1:9" ht="15.75" customHeight="1">
      <c r="A26" s="5" t="s">
        <v>30</v>
      </c>
      <c r="B26" s="12" t="s">
        <v>7</v>
      </c>
      <c r="C26" s="29" t="s">
        <v>9</v>
      </c>
      <c r="D26" s="29" t="s">
        <v>14</v>
      </c>
      <c r="E26" s="6"/>
      <c r="F26" s="6"/>
      <c r="G26" s="7">
        <f>G27+G28+G31+G33+G35+G39</f>
        <v>380836.52</v>
      </c>
      <c r="H26" s="7">
        <f>H27+H28+H31+H33+H35+H39</f>
        <v>254982.56</v>
      </c>
      <c r="I26" s="7">
        <f>I27+I28+I31+I33+I35+I39</f>
        <v>260182.56</v>
      </c>
    </row>
    <row r="27" spans="1:9" ht="57" customHeight="1">
      <c r="A27" s="4" t="s">
        <v>36</v>
      </c>
      <c r="B27" s="29" t="s">
        <v>7</v>
      </c>
      <c r="C27" s="29" t="s">
        <v>9</v>
      </c>
      <c r="D27" s="29" t="s">
        <v>14</v>
      </c>
      <c r="E27" s="8" t="s">
        <v>60</v>
      </c>
      <c r="F27" s="8" t="s">
        <v>21</v>
      </c>
      <c r="G27" s="9">
        <v>131853.96</v>
      </c>
      <c r="H27" s="9">
        <v>0</v>
      </c>
      <c r="I27" s="9">
        <v>0</v>
      </c>
    </row>
    <row r="28" spans="1:9" ht="15.75" customHeight="1">
      <c r="A28" s="4" t="s">
        <v>86</v>
      </c>
      <c r="B28" s="29" t="s">
        <v>7</v>
      </c>
      <c r="C28" s="29" t="s">
        <v>9</v>
      </c>
      <c r="D28" s="29" t="s">
        <v>14</v>
      </c>
      <c r="E28" s="8" t="s">
        <v>60</v>
      </c>
      <c r="F28" s="8" t="s">
        <v>23</v>
      </c>
      <c r="G28" s="9">
        <v>500</v>
      </c>
      <c r="H28" s="9">
        <v>0</v>
      </c>
      <c r="I28" s="9">
        <v>0</v>
      </c>
    </row>
    <row r="29" spans="1:9" ht="15.75" customHeight="1">
      <c r="A29" s="4" t="s">
        <v>26</v>
      </c>
      <c r="B29" s="29" t="s">
        <v>7</v>
      </c>
      <c r="C29" s="29" t="s">
        <v>9</v>
      </c>
      <c r="D29" s="29" t="s">
        <v>14</v>
      </c>
      <c r="E29" s="8" t="s">
        <v>45</v>
      </c>
      <c r="F29" s="8"/>
      <c r="G29" s="9">
        <f>G31</f>
        <v>107212.56</v>
      </c>
      <c r="H29" s="9">
        <f>H31</f>
        <v>107212.56</v>
      </c>
      <c r="I29" s="9">
        <f>I31</f>
        <v>107212.56</v>
      </c>
    </row>
    <row r="30" spans="1:9" ht="15.75" customHeight="1">
      <c r="A30" s="4" t="s">
        <v>105</v>
      </c>
      <c r="B30" s="29" t="s">
        <v>7</v>
      </c>
      <c r="C30" s="29" t="s">
        <v>9</v>
      </c>
      <c r="D30" s="29" t="s">
        <v>14</v>
      </c>
      <c r="E30" s="8" t="s">
        <v>106</v>
      </c>
      <c r="F30" s="8" t="s">
        <v>23</v>
      </c>
      <c r="G30" s="9">
        <v>2525531</v>
      </c>
      <c r="H30" s="9"/>
      <c r="I30" s="9"/>
    </row>
    <row r="31" spans="1:9" ht="15.75" customHeight="1">
      <c r="A31" s="10" t="s">
        <v>3</v>
      </c>
      <c r="B31" s="30" t="s">
        <v>7</v>
      </c>
      <c r="C31" s="30" t="s">
        <v>9</v>
      </c>
      <c r="D31" s="30" t="s">
        <v>14</v>
      </c>
      <c r="E31" s="17" t="s">
        <v>45</v>
      </c>
      <c r="F31" s="17" t="s">
        <v>5</v>
      </c>
      <c r="G31" s="19">
        <v>107212.56</v>
      </c>
      <c r="H31" s="19">
        <v>107212.56</v>
      </c>
      <c r="I31" s="19">
        <v>107212.56</v>
      </c>
    </row>
    <row r="32" spans="1:9" ht="33.75" customHeight="1">
      <c r="A32" s="41" t="s">
        <v>54</v>
      </c>
      <c r="B32" s="29" t="s">
        <v>7</v>
      </c>
      <c r="C32" s="29" t="s">
        <v>9</v>
      </c>
      <c r="D32" s="29" t="s">
        <v>14</v>
      </c>
      <c r="E32" s="8" t="s">
        <v>53</v>
      </c>
      <c r="F32" s="8"/>
      <c r="G32" s="9">
        <f>G33</f>
        <v>670</v>
      </c>
      <c r="H32" s="9">
        <f>H33</f>
        <v>670</v>
      </c>
      <c r="I32" s="9">
        <f>I33</f>
        <v>670</v>
      </c>
    </row>
    <row r="33" spans="1:9" ht="15.75" customHeight="1">
      <c r="A33" s="10" t="s">
        <v>3</v>
      </c>
      <c r="B33" s="30" t="s">
        <v>7</v>
      </c>
      <c r="C33" s="30" t="s">
        <v>9</v>
      </c>
      <c r="D33" s="30" t="s">
        <v>14</v>
      </c>
      <c r="E33" s="17" t="s">
        <v>53</v>
      </c>
      <c r="F33" s="17" t="s">
        <v>5</v>
      </c>
      <c r="G33" s="19">
        <v>670</v>
      </c>
      <c r="H33" s="19">
        <v>670</v>
      </c>
      <c r="I33" s="19">
        <v>670</v>
      </c>
    </row>
    <row r="34" spans="1:9" ht="33.75" customHeight="1">
      <c r="A34" s="41" t="s">
        <v>58</v>
      </c>
      <c r="B34" s="29" t="s">
        <v>7</v>
      </c>
      <c r="C34" s="29" t="s">
        <v>9</v>
      </c>
      <c r="D34" s="29" t="s">
        <v>14</v>
      </c>
      <c r="E34" s="8" t="s">
        <v>59</v>
      </c>
      <c r="F34" s="8"/>
      <c r="G34" s="9">
        <f>G35</f>
        <v>5000</v>
      </c>
      <c r="H34" s="9">
        <f>H35</f>
        <v>5000</v>
      </c>
      <c r="I34" s="9">
        <f>I35</f>
        <v>5000</v>
      </c>
    </row>
    <row r="35" spans="1:9" ht="15.75" customHeight="1">
      <c r="A35" s="10" t="s">
        <v>3</v>
      </c>
      <c r="B35" s="30" t="s">
        <v>7</v>
      </c>
      <c r="C35" s="30" t="s">
        <v>9</v>
      </c>
      <c r="D35" s="30" t="s">
        <v>14</v>
      </c>
      <c r="E35" s="17" t="s">
        <v>59</v>
      </c>
      <c r="F35" s="17" t="s">
        <v>5</v>
      </c>
      <c r="G35" s="19">
        <v>5000</v>
      </c>
      <c r="H35" s="19">
        <v>5000</v>
      </c>
      <c r="I35" s="19">
        <v>5000</v>
      </c>
    </row>
    <row r="36" spans="1:9" ht="15.75" customHeight="1">
      <c r="A36" s="5" t="s">
        <v>87</v>
      </c>
      <c r="B36" s="12" t="s">
        <v>7</v>
      </c>
      <c r="C36" s="29" t="s">
        <v>10</v>
      </c>
      <c r="D36" s="29"/>
      <c r="E36" s="8"/>
      <c r="F36" s="8"/>
      <c r="G36" s="7">
        <f aca="true" t="shared" si="2" ref="G36:I38">G37</f>
        <v>135600</v>
      </c>
      <c r="H36" s="7">
        <f t="shared" si="2"/>
        <v>142100</v>
      </c>
      <c r="I36" s="7">
        <f t="shared" si="2"/>
        <v>147300</v>
      </c>
    </row>
    <row r="37" spans="1:9" ht="15.75" customHeight="1">
      <c r="A37" s="4" t="s">
        <v>88</v>
      </c>
      <c r="B37" s="12" t="s">
        <v>7</v>
      </c>
      <c r="C37" s="29" t="s">
        <v>10</v>
      </c>
      <c r="D37" s="29" t="s">
        <v>11</v>
      </c>
      <c r="E37" s="8"/>
      <c r="F37" s="8"/>
      <c r="G37" s="9">
        <f t="shared" si="2"/>
        <v>135600</v>
      </c>
      <c r="H37" s="9">
        <f t="shared" si="2"/>
        <v>142100</v>
      </c>
      <c r="I37" s="9">
        <f t="shared" si="2"/>
        <v>147300</v>
      </c>
    </row>
    <row r="38" spans="1:9" ht="15.75" customHeight="1">
      <c r="A38" s="4" t="s">
        <v>19</v>
      </c>
      <c r="B38" s="12" t="s">
        <v>7</v>
      </c>
      <c r="C38" s="29" t="s">
        <v>10</v>
      </c>
      <c r="D38" s="29" t="s">
        <v>11</v>
      </c>
      <c r="E38" s="8" t="s">
        <v>41</v>
      </c>
      <c r="F38" s="8"/>
      <c r="G38" s="9">
        <f t="shared" si="2"/>
        <v>135600</v>
      </c>
      <c r="H38" s="9">
        <f t="shared" si="2"/>
        <v>142100</v>
      </c>
      <c r="I38" s="9">
        <f t="shared" si="2"/>
        <v>147300</v>
      </c>
    </row>
    <row r="39" spans="1:9" ht="15.75" customHeight="1">
      <c r="A39" s="4" t="s">
        <v>88</v>
      </c>
      <c r="B39" s="12" t="s">
        <v>7</v>
      </c>
      <c r="C39" s="29" t="s">
        <v>10</v>
      </c>
      <c r="D39" s="29" t="s">
        <v>11</v>
      </c>
      <c r="E39" s="8" t="s">
        <v>46</v>
      </c>
      <c r="F39" s="8" t="s">
        <v>21</v>
      </c>
      <c r="G39" s="9">
        <v>135600</v>
      </c>
      <c r="H39" s="9">
        <v>142100</v>
      </c>
      <c r="I39" s="9">
        <v>147300</v>
      </c>
    </row>
    <row r="40" spans="1:9" ht="18" customHeight="1">
      <c r="A40" s="5" t="s">
        <v>47</v>
      </c>
      <c r="B40" s="31" t="s">
        <v>7</v>
      </c>
      <c r="C40" s="30" t="s">
        <v>25</v>
      </c>
      <c r="D40" s="30" t="s">
        <v>55</v>
      </c>
      <c r="E40" s="17"/>
      <c r="F40" s="17"/>
      <c r="G40" s="19">
        <f>G42</f>
        <v>98000</v>
      </c>
      <c r="H40" s="19">
        <f>H42</f>
        <v>50000</v>
      </c>
      <c r="I40" s="19">
        <f>I42</f>
        <v>50000</v>
      </c>
    </row>
    <row r="41" spans="1:9" ht="17.25" customHeight="1">
      <c r="A41" s="40" t="s">
        <v>56</v>
      </c>
      <c r="B41" s="31" t="s">
        <v>7</v>
      </c>
      <c r="C41" s="30" t="s">
        <v>25</v>
      </c>
      <c r="D41" s="30" t="s">
        <v>9</v>
      </c>
      <c r="E41" s="17" t="s">
        <v>48</v>
      </c>
      <c r="F41" s="17"/>
      <c r="G41" s="19">
        <f aca="true" t="shared" si="3" ref="G41:I42">G42</f>
        <v>98000</v>
      </c>
      <c r="H41" s="19">
        <f t="shared" si="3"/>
        <v>50000</v>
      </c>
      <c r="I41" s="19">
        <f t="shared" si="3"/>
        <v>50000</v>
      </c>
    </row>
    <row r="42" spans="1:9" s="40" customFormat="1" ht="16.5" customHeight="1">
      <c r="A42" s="4" t="s">
        <v>57</v>
      </c>
      <c r="B42" s="31" t="s">
        <v>7</v>
      </c>
      <c r="C42" s="30" t="s">
        <v>25</v>
      </c>
      <c r="D42" s="30" t="s">
        <v>9</v>
      </c>
      <c r="E42" s="17" t="s">
        <v>48</v>
      </c>
      <c r="F42" s="17"/>
      <c r="G42" s="19">
        <f t="shared" si="3"/>
        <v>98000</v>
      </c>
      <c r="H42" s="19">
        <f t="shared" si="3"/>
        <v>50000</v>
      </c>
      <c r="I42" s="19">
        <f t="shared" si="3"/>
        <v>50000</v>
      </c>
    </row>
    <row r="43" spans="1:9" s="40" customFormat="1" ht="31.5">
      <c r="A43" s="4" t="s">
        <v>22</v>
      </c>
      <c r="B43" s="31" t="s">
        <v>7</v>
      </c>
      <c r="C43" s="30" t="s">
        <v>25</v>
      </c>
      <c r="D43" s="30" t="s">
        <v>9</v>
      </c>
      <c r="E43" s="17" t="s">
        <v>49</v>
      </c>
      <c r="F43" s="17" t="s">
        <v>23</v>
      </c>
      <c r="G43" s="19">
        <v>98000</v>
      </c>
      <c r="H43" s="19">
        <v>50000</v>
      </c>
      <c r="I43" s="19">
        <v>50000</v>
      </c>
    </row>
    <row r="44" spans="1:9" s="40" customFormat="1" ht="31.5">
      <c r="A44" s="4" t="s">
        <v>30</v>
      </c>
      <c r="B44" s="31" t="s">
        <v>7</v>
      </c>
      <c r="C44" s="30" t="s">
        <v>9</v>
      </c>
      <c r="D44" s="30" t="s">
        <v>14</v>
      </c>
      <c r="E44" s="17" t="s">
        <v>104</v>
      </c>
      <c r="F44" s="17" t="s">
        <v>23</v>
      </c>
      <c r="G44" s="19">
        <v>74950</v>
      </c>
      <c r="H44" s="19">
        <v>0</v>
      </c>
      <c r="I44" s="19">
        <v>0</v>
      </c>
    </row>
    <row r="45" spans="1:9" s="40" customFormat="1" ht="18" customHeight="1">
      <c r="A45" s="47" t="s">
        <v>51</v>
      </c>
      <c r="B45" s="31"/>
      <c r="C45" s="30"/>
      <c r="D45" s="30"/>
      <c r="E45" s="17"/>
      <c r="F45" s="17"/>
      <c r="G45" s="48">
        <f>G13+G16+G23+G26+G40+G44+G30</f>
        <v>6656317.52</v>
      </c>
      <c r="H45" s="48">
        <f>H13+H16+H23+H26+H40</f>
        <v>4300982.56</v>
      </c>
      <c r="I45" s="48">
        <f>I13+I16+I23+I26+I40</f>
        <v>4306182.56</v>
      </c>
    </row>
    <row r="46" spans="1:9" s="40" customFormat="1" ht="37.5" customHeight="1">
      <c r="A46" s="49" t="s">
        <v>89</v>
      </c>
      <c r="B46" s="31" t="s">
        <v>7</v>
      </c>
      <c r="C46" s="30" t="s">
        <v>11</v>
      </c>
      <c r="D46" s="30"/>
      <c r="E46" s="17"/>
      <c r="F46" s="17"/>
      <c r="G46" s="50">
        <f>G48+G50</f>
        <v>1059326.23</v>
      </c>
      <c r="H46" s="50">
        <f>H48+H50</f>
        <v>426154.23</v>
      </c>
      <c r="I46" s="50">
        <f>I48+I50</f>
        <v>968814.23</v>
      </c>
    </row>
    <row r="47" spans="1:9" s="40" customFormat="1" ht="43.5">
      <c r="A47" s="42" t="s">
        <v>90</v>
      </c>
      <c r="B47" s="43" t="s">
        <v>7</v>
      </c>
      <c r="C47" s="32" t="s">
        <v>11</v>
      </c>
      <c r="D47" s="32" t="s">
        <v>25</v>
      </c>
      <c r="E47" s="44"/>
      <c r="F47" s="15"/>
      <c r="G47" s="50">
        <f>G49</f>
        <v>728326.23</v>
      </c>
      <c r="H47" s="50">
        <f>H49</f>
        <v>420154.23</v>
      </c>
      <c r="I47" s="50">
        <f>I49</f>
        <v>962814.23</v>
      </c>
    </row>
    <row r="48" spans="1:9" s="40" customFormat="1" ht="30.75" customHeight="1">
      <c r="A48" s="25" t="s">
        <v>90</v>
      </c>
      <c r="B48" s="32" t="s">
        <v>7</v>
      </c>
      <c r="C48" s="32" t="s">
        <v>11</v>
      </c>
      <c r="D48" s="32" t="s">
        <v>25</v>
      </c>
      <c r="E48" s="15"/>
      <c r="F48" s="15"/>
      <c r="G48" s="21">
        <v>728326.23</v>
      </c>
      <c r="H48" s="21">
        <v>420154.23</v>
      </c>
      <c r="I48" s="21">
        <v>962814.23</v>
      </c>
    </row>
    <row r="49" spans="1:9" s="40" customFormat="1" ht="30.75" customHeight="1">
      <c r="A49" s="10" t="s">
        <v>91</v>
      </c>
      <c r="B49" s="33" t="s">
        <v>7</v>
      </c>
      <c r="C49" s="33" t="s">
        <v>11</v>
      </c>
      <c r="D49" s="33" t="s">
        <v>25</v>
      </c>
      <c r="E49" s="20" t="s">
        <v>68</v>
      </c>
      <c r="F49" s="20" t="s">
        <v>23</v>
      </c>
      <c r="G49" s="21">
        <v>728326.23</v>
      </c>
      <c r="H49" s="21">
        <v>420154.23</v>
      </c>
      <c r="I49" s="21">
        <v>962814.23</v>
      </c>
    </row>
    <row r="50" spans="1:9" s="40" customFormat="1" ht="29.25" customHeight="1">
      <c r="A50" s="5" t="s">
        <v>92</v>
      </c>
      <c r="B50" s="43" t="s">
        <v>7</v>
      </c>
      <c r="C50" s="43" t="s">
        <v>11</v>
      </c>
      <c r="D50" s="43" t="s">
        <v>32</v>
      </c>
      <c r="E50" s="44"/>
      <c r="F50" s="44"/>
      <c r="G50" s="45">
        <f>G51</f>
        <v>331000</v>
      </c>
      <c r="H50" s="45">
        <f>H51</f>
        <v>6000</v>
      </c>
      <c r="I50" s="45">
        <f>I51</f>
        <v>6000</v>
      </c>
    </row>
    <row r="51" spans="1:9" s="40" customFormat="1" ht="47.25">
      <c r="A51" s="10" t="s">
        <v>91</v>
      </c>
      <c r="B51" s="33" t="s">
        <v>7</v>
      </c>
      <c r="C51" s="33" t="s">
        <v>11</v>
      </c>
      <c r="D51" s="33" t="s">
        <v>32</v>
      </c>
      <c r="E51" s="20" t="s">
        <v>69</v>
      </c>
      <c r="F51" s="20" t="s">
        <v>23</v>
      </c>
      <c r="G51" s="22">
        <v>331000</v>
      </c>
      <c r="H51" s="22">
        <v>6000</v>
      </c>
      <c r="I51" s="22">
        <v>6000</v>
      </c>
    </row>
    <row r="52" spans="1:9" s="40" customFormat="1" ht="15.75">
      <c r="A52" s="42" t="s">
        <v>93</v>
      </c>
      <c r="B52" s="12" t="s">
        <v>7</v>
      </c>
      <c r="C52" s="29" t="s">
        <v>12</v>
      </c>
      <c r="D52" s="29"/>
      <c r="E52" s="8"/>
      <c r="F52" s="8"/>
      <c r="G52" s="7">
        <f>G54+G56</f>
        <v>38170</v>
      </c>
      <c r="H52" s="7">
        <f>H54+H56</f>
        <v>10000</v>
      </c>
      <c r="I52" s="7">
        <f>I54+I56</f>
        <v>10000</v>
      </c>
    </row>
    <row r="53" spans="1:9" s="40" customFormat="1" ht="15">
      <c r="A53" s="34" t="s">
        <v>94</v>
      </c>
      <c r="B53" s="32" t="s">
        <v>7</v>
      </c>
      <c r="C53" s="32" t="s">
        <v>12</v>
      </c>
      <c r="D53" s="32" t="s">
        <v>16</v>
      </c>
      <c r="E53" s="15" t="s">
        <v>70</v>
      </c>
      <c r="F53" s="15"/>
      <c r="G53" s="16">
        <f>G54</f>
        <v>28170</v>
      </c>
      <c r="H53" s="16">
        <f>H54</f>
        <v>10000</v>
      </c>
      <c r="I53" s="16">
        <f>I54</f>
        <v>10000</v>
      </c>
    </row>
    <row r="54" spans="1:9" s="40" customFormat="1" ht="48.75" customHeight="1">
      <c r="A54" s="35" t="s">
        <v>91</v>
      </c>
      <c r="B54" s="32" t="s">
        <v>7</v>
      </c>
      <c r="C54" s="32" t="s">
        <v>12</v>
      </c>
      <c r="D54" s="32" t="s">
        <v>16</v>
      </c>
      <c r="E54" s="15" t="s">
        <v>70</v>
      </c>
      <c r="F54" s="15" t="s">
        <v>23</v>
      </c>
      <c r="G54" s="16">
        <v>28170</v>
      </c>
      <c r="H54" s="16">
        <v>10000</v>
      </c>
      <c r="I54" s="16">
        <v>10000</v>
      </c>
    </row>
    <row r="55" spans="1:9" s="40" customFormat="1" ht="30">
      <c r="A55" s="34" t="s">
        <v>37</v>
      </c>
      <c r="B55" s="32" t="s">
        <v>7</v>
      </c>
      <c r="C55" s="32" t="s">
        <v>12</v>
      </c>
      <c r="D55" s="32" t="s">
        <v>16</v>
      </c>
      <c r="E55" s="17" t="s">
        <v>71</v>
      </c>
      <c r="F55" s="17"/>
      <c r="G55" s="19">
        <f>G56</f>
        <v>10000</v>
      </c>
      <c r="H55" s="19">
        <f>H56</f>
        <v>0</v>
      </c>
      <c r="I55" s="19">
        <f>I56</f>
        <v>0</v>
      </c>
    </row>
    <row r="56" spans="1:9" s="40" customFormat="1" ht="31.5" customHeight="1">
      <c r="A56" s="35" t="s">
        <v>22</v>
      </c>
      <c r="B56" s="32" t="s">
        <v>7</v>
      </c>
      <c r="C56" s="32" t="s">
        <v>12</v>
      </c>
      <c r="D56" s="32" t="s">
        <v>16</v>
      </c>
      <c r="E56" s="17" t="s">
        <v>71</v>
      </c>
      <c r="F56" s="17" t="s">
        <v>23</v>
      </c>
      <c r="G56" s="19">
        <v>10000</v>
      </c>
      <c r="H56" s="19">
        <v>0</v>
      </c>
      <c r="I56" s="19">
        <v>0</v>
      </c>
    </row>
    <row r="57" spans="1:9" s="40" customFormat="1" ht="17.25" customHeight="1">
      <c r="A57" s="51" t="s">
        <v>95</v>
      </c>
      <c r="B57" s="29" t="s">
        <v>7</v>
      </c>
      <c r="C57" s="29" t="s">
        <v>12</v>
      </c>
      <c r="D57" s="29" t="s">
        <v>15</v>
      </c>
      <c r="E57" s="6"/>
      <c r="F57" s="8"/>
      <c r="G57" s="7">
        <f>G58+G59</f>
        <v>396842.2</v>
      </c>
      <c r="H57" s="7">
        <v>0</v>
      </c>
      <c r="I57" s="7">
        <v>0</v>
      </c>
    </row>
    <row r="58" spans="1:9" s="40" customFormat="1" ht="54" customHeight="1">
      <c r="A58" s="10" t="s">
        <v>91</v>
      </c>
      <c r="B58" s="30" t="s">
        <v>7</v>
      </c>
      <c r="C58" s="30" t="s">
        <v>12</v>
      </c>
      <c r="D58" s="30" t="s">
        <v>15</v>
      </c>
      <c r="E58" s="17" t="s">
        <v>72</v>
      </c>
      <c r="F58" s="17" t="s">
        <v>23</v>
      </c>
      <c r="G58" s="19">
        <v>395642.2</v>
      </c>
      <c r="H58" s="19">
        <v>0</v>
      </c>
      <c r="I58" s="19">
        <v>0</v>
      </c>
    </row>
    <row r="59" spans="1:9" s="40" customFormat="1" ht="54" customHeight="1">
      <c r="A59" s="10" t="s">
        <v>91</v>
      </c>
      <c r="B59" s="30" t="s">
        <v>7</v>
      </c>
      <c r="C59" s="30" t="s">
        <v>12</v>
      </c>
      <c r="D59" s="30" t="s">
        <v>15</v>
      </c>
      <c r="E59" s="17" t="s">
        <v>103</v>
      </c>
      <c r="F59" s="17" t="s">
        <v>23</v>
      </c>
      <c r="G59" s="19">
        <v>1200</v>
      </c>
      <c r="H59" s="19">
        <v>0</v>
      </c>
      <c r="I59" s="19">
        <v>0</v>
      </c>
    </row>
    <row r="60" spans="1:9" s="40" customFormat="1" ht="21.75" customHeight="1">
      <c r="A60" s="5" t="s">
        <v>96</v>
      </c>
      <c r="B60" s="12" t="s">
        <v>7</v>
      </c>
      <c r="C60" s="12" t="s">
        <v>16</v>
      </c>
      <c r="D60" s="12"/>
      <c r="E60" s="6"/>
      <c r="F60" s="8"/>
      <c r="G60" s="7">
        <f>G63+G62</f>
        <v>3815974.9699999997</v>
      </c>
      <c r="H60" s="7">
        <f>H63+H62</f>
        <v>924408.3200000001</v>
      </c>
      <c r="I60" s="7">
        <f>I63+I62</f>
        <v>654377.3200000001</v>
      </c>
    </row>
    <row r="61" spans="1:9" s="40" customFormat="1" ht="13.5" customHeight="1">
      <c r="A61" s="4" t="s">
        <v>97</v>
      </c>
      <c r="B61" s="29" t="s">
        <v>7</v>
      </c>
      <c r="C61" s="29" t="s">
        <v>16</v>
      </c>
      <c r="D61" s="29" t="s">
        <v>9</v>
      </c>
      <c r="E61" s="8"/>
      <c r="F61" s="6"/>
      <c r="G61" s="9">
        <f>G62</f>
        <v>46000</v>
      </c>
      <c r="H61" s="9">
        <f>H62</f>
        <v>60000</v>
      </c>
      <c r="I61" s="9">
        <f>I62</f>
        <v>60000</v>
      </c>
    </row>
    <row r="62" spans="1:9" s="40" customFormat="1" ht="47.25">
      <c r="A62" s="10" t="s">
        <v>91</v>
      </c>
      <c r="B62" s="30" t="s">
        <v>7</v>
      </c>
      <c r="C62" s="30" t="s">
        <v>16</v>
      </c>
      <c r="D62" s="30" t="s">
        <v>9</v>
      </c>
      <c r="E62" s="17" t="s">
        <v>73</v>
      </c>
      <c r="F62" s="17" t="s">
        <v>23</v>
      </c>
      <c r="G62" s="52">
        <v>46000</v>
      </c>
      <c r="H62" s="52">
        <v>60000</v>
      </c>
      <c r="I62" s="52">
        <v>60000</v>
      </c>
    </row>
    <row r="63" spans="1:9" s="40" customFormat="1" ht="15.75">
      <c r="A63" s="5" t="s">
        <v>50</v>
      </c>
      <c r="B63" s="12" t="s">
        <v>7</v>
      </c>
      <c r="C63" s="12" t="s">
        <v>16</v>
      </c>
      <c r="D63" s="12" t="s">
        <v>11</v>
      </c>
      <c r="E63" s="6"/>
      <c r="F63" s="6"/>
      <c r="G63" s="7">
        <f>G65+G67+G69</f>
        <v>3769974.9699999997</v>
      </c>
      <c r="H63" s="7">
        <f>H65+H67+H69</f>
        <v>864408.3200000001</v>
      </c>
      <c r="I63" s="7">
        <f>I65+I67+I69</f>
        <v>594377.3200000001</v>
      </c>
    </row>
    <row r="64" spans="1:9" s="40" customFormat="1" ht="15.75">
      <c r="A64" s="42" t="s">
        <v>29</v>
      </c>
      <c r="B64" s="12" t="s">
        <v>7</v>
      </c>
      <c r="C64" s="29" t="s">
        <v>16</v>
      </c>
      <c r="D64" s="29" t="s">
        <v>11</v>
      </c>
      <c r="E64" s="8" t="s">
        <v>38</v>
      </c>
      <c r="F64" s="8"/>
      <c r="G64" s="9">
        <f>G65</f>
        <v>3607864.65</v>
      </c>
      <c r="H64" s="9">
        <f>H65</f>
        <v>702298</v>
      </c>
      <c r="I64" s="9">
        <f>I65</f>
        <v>432267</v>
      </c>
    </row>
    <row r="65" spans="1:9" s="40" customFormat="1" ht="48.75" customHeight="1">
      <c r="A65" s="10" t="s">
        <v>91</v>
      </c>
      <c r="B65" s="31" t="s">
        <v>7</v>
      </c>
      <c r="C65" s="30" t="s">
        <v>16</v>
      </c>
      <c r="D65" s="30" t="s">
        <v>11</v>
      </c>
      <c r="E65" s="17" t="s">
        <v>74</v>
      </c>
      <c r="F65" s="17" t="s">
        <v>23</v>
      </c>
      <c r="G65" s="19">
        <v>3607864.65</v>
      </c>
      <c r="H65" s="19">
        <v>702298</v>
      </c>
      <c r="I65" s="19">
        <v>432267</v>
      </c>
    </row>
    <row r="66" spans="1:9" s="40" customFormat="1" ht="19.5" customHeight="1">
      <c r="A66" s="10" t="s">
        <v>3</v>
      </c>
      <c r="B66" s="31" t="s">
        <v>7</v>
      </c>
      <c r="C66" s="30" t="s">
        <v>16</v>
      </c>
      <c r="D66" s="30" t="s">
        <v>11</v>
      </c>
      <c r="E66" s="17" t="s">
        <v>45</v>
      </c>
      <c r="F66" s="17"/>
      <c r="G66" s="19">
        <f>G67</f>
        <v>57063.03</v>
      </c>
      <c r="H66" s="19">
        <f>H67</f>
        <v>57063.03</v>
      </c>
      <c r="I66" s="19">
        <f>I67</f>
        <v>57063.03</v>
      </c>
    </row>
    <row r="67" spans="1:9" s="40" customFormat="1" ht="15" customHeight="1">
      <c r="A67" s="10" t="s">
        <v>98</v>
      </c>
      <c r="B67" s="31" t="s">
        <v>7</v>
      </c>
      <c r="C67" s="30" t="s">
        <v>16</v>
      </c>
      <c r="D67" s="30" t="s">
        <v>11</v>
      </c>
      <c r="E67" s="17" t="s">
        <v>45</v>
      </c>
      <c r="F67" s="17" t="s">
        <v>5</v>
      </c>
      <c r="G67" s="19">
        <v>57063.03</v>
      </c>
      <c r="H67" s="19">
        <v>57063.03</v>
      </c>
      <c r="I67" s="19">
        <v>57063.03</v>
      </c>
    </row>
    <row r="68" spans="1:9" s="40" customFormat="1" ht="15" customHeight="1">
      <c r="A68" s="10" t="s">
        <v>99</v>
      </c>
      <c r="B68" s="31" t="s">
        <v>7</v>
      </c>
      <c r="C68" s="30" t="s">
        <v>16</v>
      </c>
      <c r="D68" s="30" t="s">
        <v>16</v>
      </c>
      <c r="E68" s="17" t="s">
        <v>45</v>
      </c>
      <c r="F68" s="17"/>
      <c r="G68" s="19">
        <f>G69</f>
        <v>105047.29</v>
      </c>
      <c r="H68" s="19">
        <f>H69</f>
        <v>105047.29</v>
      </c>
      <c r="I68" s="19">
        <f>I69</f>
        <v>105047.29</v>
      </c>
    </row>
    <row r="69" spans="1:9" s="40" customFormat="1" ht="15" customHeight="1">
      <c r="A69" s="10" t="s">
        <v>3</v>
      </c>
      <c r="B69" s="31" t="s">
        <v>7</v>
      </c>
      <c r="C69" s="30" t="s">
        <v>16</v>
      </c>
      <c r="D69" s="30" t="s">
        <v>16</v>
      </c>
      <c r="E69" s="17" t="s">
        <v>45</v>
      </c>
      <c r="F69" s="17" t="s">
        <v>5</v>
      </c>
      <c r="G69" s="19">
        <v>105047.29</v>
      </c>
      <c r="H69" s="19">
        <f>105047.29</f>
        <v>105047.29</v>
      </c>
      <c r="I69" s="19">
        <v>105047.29</v>
      </c>
    </row>
    <row r="70" spans="1:9" s="40" customFormat="1" ht="16.5" customHeight="1">
      <c r="A70" s="5" t="s">
        <v>100</v>
      </c>
      <c r="B70" s="12" t="s">
        <v>7</v>
      </c>
      <c r="C70" s="29" t="s">
        <v>17</v>
      </c>
      <c r="D70" s="29"/>
      <c r="E70" s="6"/>
      <c r="F70" s="6"/>
      <c r="G70" s="7">
        <f>G71+G76</f>
        <v>4345764.95</v>
      </c>
      <c r="H70" s="7">
        <f>H71+H76</f>
        <v>4256151.890000001</v>
      </c>
      <c r="I70" s="7">
        <f>I71+I76</f>
        <v>4478651.83</v>
      </c>
    </row>
    <row r="71" spans="1:9" s="40" customFormat="1" ht="23.25" customHeight="1">
      <c r="A71" s="23" t="s">
        <v>101</v>
      </c>
      <c r="B71" s="12" t="s">
        <v>7</v>
      </c>
      <c r="C71" s="29" t="s">
        <v>17</v>
      </c>
      <c r="D71" s="29" t="s">
        <v>9</v>
      </c>
      <c r="E71" s="8"/>
      <c r="F71" s="8"/>
      <c r="G71" s="9">
        <f>G72+G74</f>
        <v>4272144.95</v>
      </c>
      <c r="H71" s="9">
        <f>H72+H74</f>
        <v>4256151.890000001</v>
      </c>
      <c r="I71" s="9">
        <f>I72+I74</f>
        <v>4478651.83</v>
      </c>
    </row>
    <row r="72" spans="1:9" s="40" customFormat="1" ht="29.25" customHeight="1">
      <c r="A72" s="10" t="s">
        <v>91</v>
      </c>
      <c r="B72" s="31" t="s">
        <v>7</v>
      </c>
      <c r="C72" s="30" t="s">
        <v>17</v>
      </c>
      <c r="D72" s="30" t="s">
        <v>9</v>
      </c>
      <c r="E72" s="17" t="s">
        <v>75</v>
      </c>
      <c r="F72" s="17" t="s">
        <v>23</v>
      </c>
      <c r="G72" s="19">
        <v>1630000</v>
      </c>
      <c r="H72" s="19">
        <v>1614006.94</v>
      </c>
      <c r="I72" s="19">
        <v>1836506.88</v>
      </c>
    </row>
    <row r="73" spans="1:9" s="40" customFormat="1" ht="21" customHeight="1">
      <c r="A73" s="4" t="s">
        <v>31</v>
      </c>
      <c r="B73" s="12" t="s">
        <v>7</v>
      </c>
      <c r="C73" s="29" t="s">
        <v>17</v>
      </c>
      <c r="D73" s="29" t="s">
        <v>9</v>
      </c>
      <c r="E73" s="8" t="s">
        <v>45</v>
      </c>
      <c r="F73" s="8"/>
      <c r="G73" s="9">
        <f>G74</f>
        <v>2642144.95</v>
      </c>
      <c r="H73" s="9">
        <f>H74</f>
        <v>2642144.95</v>
      </c>
      <c r="I73" s="9">
        <f>I74</f>
        <v>2642144.95</v>
      </c>
    </row>
    <row r="74" spans="1:9" ht="22.5" customHeight="1">
      <c r="A74" s="10" t="s">
        <v>3</v>
      </c>
      <c r="B74" s="31" t="s">
        <v>7</v>
      </c>
      <c r="C74" s="30" t="s">
        <v>17</v>
      </c>
      <c r="D74" s="30" t="s">
        <v>9</v>
      </c>
      <c r="E74" s="17" t="s">
        <v>45</v>
      </c>
      <c r="F74" s="17" t="s">
        <v>5</v>
      </c>
      <c r="G74" s="19">
        <v>2642144.95</v>
      </c>
      <c r="H74" s="19">
        <v>2642144.95</v>
      </c>
      <c r="I74" s="19">
        <v>2642144.95</v>
      </c>
    </row>
    <row r="75" spans="1:9" ht="15.75">
      <c r="A75" s="5" t="s">
        <v>102</v>
      </c>
      <c r="B75" s="12" t="s">
        <v>7</v>
      </c>
      <c r="C75" s="29" t="s">
        <v>13</v>
      </c>
      <c r="D75" s="29" t="s">
        <v>16</v>
      </c>
      <c r="E75" s="8" t="s">
        <v>76</v>
      </c>
      <c r="F75" s="8"/>
      <c r="G75" s="9">
        <v>73620</v>
      </c>
      <c r="H75" s="9">
        <v>0</v>
      </c>
      <c r="I75" s="9">
        <v>0</v>
      </c>
    </row>
    <row r="76" spans="1:9" ht="47.25">
      <c r="A76" s="10" t="s">
        <v>91</v>
      </c>
      <c r="B76" s="31" t="s">
        <v>7</v>
      </c>
      <c r="C76" s="30" t="s">
        <v>13</v>
      </c>
      <c r="D76" s="30" t="s">
        <v>16</v>
      </c>
      <c r="E76" s="17" t="s">
        <v>76</v>
      </c>
      <c r="F76" s="17" t="s">
        <v>23</v>
      </c>
      <c r="G76" s="19">
        <v>73620</v>
      </c>
      <c r="H76" s="19">
        <v>0</v>
      </c>
      <c r="I76" s="19">
        <v>0</v>
      </c>
    </row>
    <row r="77" spans="1:9" ht="16.5" customHeight="1">
      <c r="A77" s="51" t="s">
        <v>33</v>
      </c>
      <c r="B77" s="12"/>
      <c r="C77" s="12"/>
      <c r="D77" s="12"/>
      <c r="E77" s="6"/>
      <c r="F77" s="6"/>
      <c r="G77" s="7">
        <f>G46+G52+G60+G70+G57</f>
        <v>9656078.349999998</v>
      </c>
      <c r="H77" s="7">
        <f>H46+H52+H60+H70</f>
        <v>5616714.44</v>
      </c>
      <c r="I77" s="7">
        <f>I46+I52+I60+I70</f>
        <v>6111843.38</v>
      </c>
    </row>
    <row r="78" spans="1:9" ht="15.75">
      <c r="A78" s="5" t="s">
        <v>34</v>
      </c>
      <c r="B78" s="12"/>
      <c r="C78" s="12"/>
      <c r="D78" s="12"/>
      <c r="E78" s="6"/>
      <c r="F78" s="6"/>
      <c r="G78" s="7">
        <f>G77+G45</f>
        <v>16312395.869999997</v>
      </c>
      <c r="H78" s="7">
        <f>H77+H45-247942.43</f>
        <v>9669754.57</v>
      </c>
      <c r="I78" s="7">
        <f>I45+I77-520901.3</f>
        <v>9897124.639999999</v>
      </c>
    </row>
  </sheetData>
  <sheetProtection/>
  <mergeCells count="5">
    <mergeCell ref="H2:I2"/>
    <mergeCell ref="A8:I8"/>
    <mergeCell ref="A7:I7"/>
    <mergeCell ref="A9:E9"/>
    <mergeCell ref="H3:I3"/>
  </mergeCells>
  <printOptions/>
  <pageMargins left="0" right="0" top="1.141732283464567" bottom="0.35433070866141736" header="0.31496062992125984" footer="0.31496062992125984"/>
  <pageSetup blackAndWhite="1" fitToHeight="100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2023-05-29T02:22:39Z</cp:lastPrinted>
  <dcterms:created xsi:type="dcterms:W3CDTF">2002-11-05T02:31:31Z</dcterms:created>
  <dcterms:modified xsi:type="dcterms:W3CDTF">2023-05-29T02:22:55Z</dcterms:modified>
  <cp:category/>
  <cp:version/>
  <cp:contentType/>
  <cp:contentStatus/>
</cp:coreProperties>
</file>